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15480" windowHeight="7425" activeTab="0"/>
  </bookViews>
  <sheets>
    <sheet name="explications" sheetId="1" r:id="rId1"/>
    <sheet name="résultats" sheetId="2" r:id="rId2"/>
    <sheet name="classement" sheetId="3" r:id="rId3"/>
  </sheets>
  <definedNames/>
  <calcPr fullCalcOnLoad="1"/>
</workbook>
</file>

<file path=xl/sharedStrings.xml><?xml version="1.0" encoding="utf-8"?>
<sst xmlns="http://schemas.openxmlformats.org/spreadsheetml/2006/main" count="4930" uniqueCount="517">
  <si>
    <t>PLACE</t>
  </si>
  <si>
    <t>JOUEUR</t>
  </si>
  <si>
    <t>CATEG</t>
  </si>
  <si>
    <t>SERIE</t>
  </si>
  <si>
    <t>CLUB</t>
  </si>
  <si>
    <t>LICENCE</t>
  </si>
  <si>
    <t>Points 1</t>
  </si>
  <si>
    <t>Poids 1</t>
  </si>
  <si>
    <t>Fraction 1</t>
  </si>
  <si>
    <t>%S1</t>
  </si>
  <si>
    <t>Points 2</t>
  </si>
  <si>
    <t>Poids 2</t>
  </si>
  <si>
    <t>Fraction 2</t>
  </si>
  <si>
    <t>%S2</t>
  </si>
  <si>
    <t>Points 3</t>
  </si>
  <si>
    <t>Poids 3</t>
  </si>
  <si>
    <t>Fraction 3</t>
  </si>
  <si>
    <t>%S3</t>
  </si>
  <si>
    <t>Points 4</t>
  </si>
  <si>
    <t>Poids 4</t>
  </si>
  <si>
    <t>Fraction 4</t>
  </si>
  <si>
    <t>%S4</t>
  </si>
  <si>
    <t>Pl. To.</t>
  </si>
  <si>
    <t>n°féd</t>
  </si>
  <si>
    <t>Nom Prénom</t>
  </si>
  <si>
    <t>Club</t>
  </si>
  <si>
    <t>S</t>
  </si>
  <si>
    <t>Score</t>
  </si>
  <si>
    <t>S1</t>
  </si>
  <si>
    <t>S2</t>
  </si>
  <si>
    <t>S3</t>
  </si>
  <si>
    <t>S4</t>
  </si>
  <si>
    <t>M</t>
  </si>
  <si>
    <t>In</t>
  </si>
  <si>
    <t>PS1</t>
  </si>
  <si>
    <t>div</t>
  </si>
  <si>
    <t>PS2</t>
  </si>
  <si>
    <t>PS3</t>
  </si>
  <si>
    <t>PS4</t>
  </si>
  <si>
    <t>Tournoi</t>
  </si>
  <si>
    <t>COLLOT Maurice</t>
  </si>
  <si>
    <t>X01</t>
  </si>
  <si>
    <t>CHPT DEPT 19</t>
  </si>
  <si>
    <t>QUALIF VERMEIL SESSION 1</t>
  </si>
  <si>
    <t>SIMULTANE MONDIAL</t>
  </si>
  <si>
    <t>BORIE Jean-Marie</t>
  </si>
  <si>
    <t>LE BRUN Christiane</t>
  </si>
  <si>
    <t>CHPT.REG. LIMOUSIN-PERIG.</t>
  </si>
  <si>
    <t>GENIN Yvette</t>
  </si>
  <si>
    <t>PEYRIDIEU Gisèle</t>
  </si>
  <si>
    <t>CH.DE FRANCE - PHASE 2</t>
  </si>
  <si>
    <t>CHPT DEPT 24</t>
  </si>
  <si>
    <t>QUALIF. INTERCLUBS - Partie 1</t>
  </si>
  <si>
    <t>QUALIF. INTERCLUBS - Partie 2</t>
  </si>
  <si>
    <t>QUALIF. INTERCLUBS - Partie 3</t>
  </si>
  <si>
    <t>CHAPOUX Jacques</t>
  </si>
  <si>
    <t>BIARRITZ - COUPE DES BASQUES</t>
  </si>
  <si>
    <t>BIARRITZ - COUPE ONDARTZA</t>
  </si>
  <si>
    <t>CHPT DEPT 46</t>
  </si>
  <si>
    <t>SIM.MONDIAL DE BLITZ</t>
  </si>
  <si>
    <t>REDON Régine</t>
  </si>
  <si>
    <t>CHEMINAUD Françoise</t>
  </si>
  <si>
    <t>VARANGOT Denise</t>
  </si>
  <si>
    <t>REINHART Marie-Ange</t>
  </si>
  <si>
    <t>BARDON Noëlle</t>
  </si>
  <si>
    <t>CALIMARD Jacqueline</t>
  </si>
  <si>
    <t>GOUYGOU Jacqueline</t>
  </si>
  <si>
    <t>CHALARD Aline</t>
  </si>
  <si>
    <t>PITTON Marie-Thérèse</t>
  </si>
  <si>
    <t>GLANGEAUD Simone</t>
  </si>
  <si>
    <t>CAILHOL Monique</t>
  </si>
  <si>
    <t>BOREAU Monique</t>
  </si>
  <si>
    <t>BOUYGUES Georgette</t>
  </si>
  <si>
    <t>VIDAL Fernande</t>
  </si>
  <si>
    <t>COIGNOUX Camille</t>
  </si>
  <si>
    <t>CH.DE FRANCE - PHASE 3</t>
  </si>
  <si>
    <t>THUILLIER Jean-Pierre</t>
  </si>
  <si>
    <t>FREJUS / LA ROCHELLE FEST.</t>
  </si>
  <si>
    <t>DELMAS Lucette</t>
  </si>
  <si>
    <t>BIARRITZ - COUPE ITSASOA</t>
  </si>
  <si>
    <t>CAZAURAN Monique</t>
  </si>
  <si>
    <t>X02</t>
  </si>
  <si>
    <t>ULMER Renée</t>
  </si>
  <si>
    <t>CHABERT Eveline</t>
  </si>
  <si>
    <t>CONGE Christine</t>
  </si>
  <si>
    <t>CHAMEAU Jeannine</t>
  </si>
  <si>
    <t>CONGE Marie-Madeleine</t>
  </si>
  <si>
    <t>BICLER Claude</t>
  </si>
  <si>
    <t>BOURDOT Danièle</t>
  </si>
  <si>
    <t>CAMUS Elisabeth</t>
  </si>
  <si>
    <t>FAURE Josette</t>
  </si>
  <si>
    <t>LACOSTE Huguette</t>
  </si>
  <si>
    <t>DAGOT Irène</t>
  </si>
  <si>
    <t>TAFANELLI Marie-Claire</t>
  </si>
  <si>
    <t>MALHERBE Marie-Dominique</t>
  </si>
  <si>
    <t>AIX-LES-B. - COUPE D'AIX</t>
  </si>
  <si>
    <t>AIX-LES-B. - P.ORIGINALES</t>
  </si>
  <si>
    <t>ESCLAVARD Marilaine</t>
  </si>
  <si>
    <t>BEAUJOUAN Solange</t>
  </si>
  <si>
    <t>DUPRAT Elisabeth</t>
  </si>
  <si>
    <t>POURET Elisabeth</t>
  </si>
  <si>
    <t>X04</t>
  </si>
  <si>
    <t>PEROL Pierrette</t>
  </si>
  <si>
    <t>GIBEAU Eliane</t>
  </si>
  <si>
    <t>GARCIA Jean-Paul</t>
  </si>
  <si>
    <t>AIX - COUPE DE SAVOIE</t>
  </si>
  <si>
    <t>AIX - COUPE PAUL VIEILLY</t>
  </si>
  <si>
    <t>Argelès Fest.</t>
  </si>
  <si>
    <t>Argelès PO</t>
  </si>
  <si>
    <t>ARZON / AUDINCOURT / ORLEANS</t>
  </si>
  <si>
    <t>BIARRITZ - COUPE DE BIARRITZ</t>
  </si>
  <si>
    <t>BRUXELLES - FEST.</t>
  </si>
  <si>
    <t>CANNES  - COUPE DE CANNES</t>
  </si>
  <si>
    <t>CANNES - COUPE FEDE</t>
  </si>
  <si>
    <t>CANNES - MEDITERRANEE</t>
  </si>
  <si>
    <t>CANNES - P. ORIGINALES</t>
  </si>
  <si>
    <t>EPIPHANIE</t>
  </si>
  <si>
    <t>FESTIVAL DE TROUVILLE</t>
  </si>
  <si>
    <t>HIVERNALES -26/12/09 - PO</t>
  </si>
  <si>
    <t>HIVERNALES -28/12/09 (2 Part.)</t>
  </si>
  <si>
    <t>HIVERNALES -29/12/09 (2 Part.)</t>
  </si>
  <si>
    <t>HIVERNALES -30/12/09 (2 Part.)</t>
  </si>
  <si>
    <t>HIVERNALES -31/12/09 -JOKER</t>
  </si>
  <si>
    <t>LA ROCHELLE - 2 PART.</t>
  </si>
  <si>
    <t>LA ROCHELLE - P.ORIG.</t>
  </si>
  <si>
    <t>LA ROCHELLE - SEMI-RAP.</t>
  </si>
  <si>
    <t>ORLEANS-P. Orig (2 Part.)</t>
  </si>
  <si>
    <t>PREALPES - SEMI-RAP - 27/12/09</t>
  </si>
  <si>
    <t>SAINT-JEAN D'ANGELY</t>
  </si>
  <si>
    <t>LIMOUSIN Gabrielle</t>
  </si>
  <si>
    <t>BRUNET Colette</t>
  </si>
  <si>
    <t>TESSIER Samson</t>
  </si>
  <si>
    <t>GARCIA Marie-Claude</t>
  </si>
  <si>
    <t>GAUDY Monique</t>
  </si>
  <si>
    <t>FOURMOND Michel</t>
  </si>
  <si>
    <t>BOUVIER Alain</t>
  </si>
  <si>
    <t>DUMET Raymond</t>
  </si>
  <si>
    <t>DUMET Gérard</t>
  </si>
  <si>
    <t>LAURENT Monique</t>
  </si>
  <si>
    <t>PRINCEAU Gisèle</t>
  </si>
  <si>
    <t>MAGADOUX Laurent</t>
  </si>
  <si>
    <t>SALON Françoise</t>
  </si>
  <si>
    <t>ROUILHAC Marie-Madeleine</t>
  </si>
  <si>
    <t>FOUCHER Raymonde</t>
  </si>
  <si>
    <t>JOUSSAIN Colette</t>
  </si>
  <si>
    <t>DUCLOSSON Michèle</t>
  </si>
  <si>
    <t>PETUAUD-LETANG Jacqueline</t>
  </si>
  <si>
    <t>X06</t>
  </si>
  <si>
    <t>MONTENDRE</t>
  </si>
  <si>
    <t>CLAEYS Mireille</t>
  </si>
  <si>
    <t>BLONDY Georgette</t>
  </si>
  <si>
    <t>DAREAU Tiphaine</t>
  </si>
  <si>
    <t>Crépy La Gallicy Toulon</t>
  </si>
  <si>
    <t>GRENOBLE-NANTES</t>
  </si>
  <si>
    <t>LES CHATEAUX - FEST.</t>
  </si>
  <si>
    <t>PIEDNOIR Gilbert</t>
  </si>
  <si>
    <t>PIEDNOIR Colette</t>
  </si>
  <si>
    <t>DAREAU Angelina</t>
  </si>
  <si>
    <t>PERRIN Monique</t>
  </si>
  <si>
    <t>X08</t>
  </si>
  <si>
    <t>ROME Denise</t>
  </si>
  <si>
    <t>GUIGNARD Evelyne</t>
  </si>
  <si>
    <t>CHASSAGNARD Françoise</t>
  </si>
  <si>
    <t>BOURG Bernadette</t>
  </si>
  <si>
    <t>HEYBOER Fernande</t>
  </si>
  <si>
    <t>DIET Renata</t>
  </si>
  <si>
    <t>DAREAU Jacques</t>
  </si>
  <si>
    <t>X11</t>
  </si>
  <si>
    <t>CANTEGREL Evelyne</t>
  </si>
  <si>
    <t>SUONG Laksmy</t>
  </si>
  <si>
    <t>CAPPELLE Hervé</t>
  </si>
  <si>
    <t>PETIT Xavier</t>
  </si>
  <si>
    <t>GAUDY Yvette</t>
  </si>
  <si>
    <t>X13</t>
  </si>
  <si>
    <t>GALLARD Jean-Luc</t>
  </si>
  <si>
    <t>DUBOURDEAU Monique</t>
  </si>
  <si>
    <t>BETHOULE Marinette</t>
  </si>
  <si>
    <t>LEBLOND Chantal</t>
  </si>
  <si>
    <t>X19</t>
  </si>
  <si>
    <t>PERIGAUD Mauricette</t>
  </si>
  <si>
    <t>SANVOISIN Daniel</t>
  </si>
  <si>
    <t>LABYRE Michel</t>
  </si>
  <si>
    <t>BRONDEL Solange</t>
  </si>
  <si>
    <t>COLY Arlette</t>
  </si>
  <si>
    <t>GRELLAUD André</t>
  </si>
  <si>
    <t>GRELLAUD Michèle</t>
  </si>
  <si>
    <t>CARRER Jeanine</t>
  </si>
  <si>
    <t>PARINET Annie</t>
  </si>
  <si>
    <t>PARINET Jean</t>
  </si>
  <si>
    <t>PARINET Colette</t>
  </si>
  <si>
    <t>JEUX Ginette</t>
  </si>
  <si>
    <t>CACALY Gaby</t>
  </si>
  <si>
    <t>JAVAUD Germaine</t>
  </si>
  <si>
    <t>MASPATAUD Georgette</t>
  </si>
  <si>
    <t>X31</t>
  </si>
  <si>
    <t>DEVAUX Geneviève</t>
  </si>
  <si>
    <t>LAVALLERY Marie-Thérèse</t>
  </si>
  <si>
    <t>X33</t>
  </si>
  <si>
    <t>MONASTIR (Tunisie)</t>
  </si>
  <si>
    <t>PORT EL KANTAOUI (Tunisie)</t>
  </si>
  <si>
    <t>SOUSSE (Tunisie)</t>
  </si>
  <si>
    <t>LAVALLERY Gérard</t>
  </si>
  <si>
    <t>VENTRE Jean-Pierre</t>
  </si>
  <si>
    <t>DUYTSCHAEVER Francine</t>
  </si>
  <si>
    <t>PLISSON Nicole</t>
  </si>
  <si>
    <t>X36</t>
  </si>
  <si>
    <t>PAULHIAC Simone</t>
  </si>
  <si>
    <t>DUSSUTOUR Marylène</t>
  </si>
  <si>
    <t>BRETOU Roland</t>
  </si>
  <si>
    <t>CAUCHETEUX Colette</t>
  </si>
  <si>
    <t>BRETOU Adrienne</t>
  </si>
  <si>
    <t>ENCONNIERE Martine</t>
  </si>
  <si>
    <t>X37</t>
  </si>
  <si>
    <t>GARRAS Annie</t>
  </si>
  <si>
    <t>ANGOULEME - HIERSAC</t>
  </si>
  <si>
    <t>LE BOUSCAT</t>
  </si>
  <si>
    <t>ROUSSILLON Claudine</t>
  </si>
  <si>
    <t>DE KEYSER Nicole</t>
  </si>
  <si>
    <t>HESDIN Danielle</t>
  </si>
  <si>
    <t>VERLINDEN Freddy</t>
  </si>
  <si>
    <t>PELISSON Georges</t>
  </si>
  <si>
    <t>FORESTIER Marilyne</t>
  </si>
  <si>
    <t>PRADEAU Nicole</t>
  </si>
  <si>
    <t>MONERON Claude</t>
  </si>
  <si>
    <t>CEGLAREK Arlette</t>
  </si>
  <si>
    <t>RENAT Claude</t>
  </si>
  <si>
    <t>FIMBEAU Yvonne</t>
  </si>
  <si>
    <t>BATTISTELLA Jacqueline</t>
  </si>
  <si>
    <t>LEBRUN Marie-Thérèze</t>
  </si>
  <si>
    <t>BUSNOT Colette</t>
  </si>
  <si>
    <t>MONIER Jacques</t>
  </si>
  <si>
    <t>MONIER Camille</t>
  </si>
  <si>
    <t>GUILBERT Monique</t>
  </si>
  <si>
    <t>LACOMBE Evelyne</t>
  </si>
  <si>
    <t>FERON Michèle</t>
  </si>
  <si>
    <t>STROECKEN Marie-Christine</t>
  </si>
  <si>
    <t>X39</t>
  </si>
  <si>
    <t>DUBOIS Josiane</t>
  </si>
  <si>
    <t>MORANGE Nicole</t>
  </si>
  <si>
    <t>VAMBERT Marie-Madeleine</t>
  </si>
  <si>
    <t>HOUILLON Danielle</t>
  </si>
  <si>
    <t>LACOTTE Andrée</t>
  </si>
  <si>
    <t>THEVENOT Jean-Luc</t>
  </si>
  <si>
    <t>VALETTE Jacqueline</t>
  </si>
  <si>
    <t>LACHAISE Mado</t>
  </si>
  <si>
    <t>DEUX Chantal</t>
  </si>
  <si>
    <t>DUMONTET Joëlle</t>
  </si>
  <si>
    <t>MEYRAUD Nicole</t>
  </si>
  <si>
    <t>JALLET André</t>
  </si>
  <si>
    <t>LEVADE Jeanine</t>
  </si>
  <si>
    <t>4C</t>
  </si>
  <si>
    <t>QUALIF VERMEIL SESSION 2</t>
  </si>
  <si>
    <t>4B</t>
  </si>
  <si>
    <t>5D</t>
  </si>
  <si>
    <t>6B</t>
  </si>
  <si>
    <t>6A</t>
  </si>
  <si>
    <t>GAUDARD Michèle</t>
  </si>
  <si>
    <t>LOURADOUR Marie-Thérèse</t>
  </si>
  <si>
    <t>6D</t>
  </si>
  <si>
    <t>TELETHON 2009</t>
  </si>
  <si>
    <t>6C</t>
  </si>
  <si>
    <t>5B</t>
  </si>
  <si>
    <t>5C</t>
  </si>
  <si>
    <t>4D</t>
  </si>
  <si>
    <t>BEYNEY Madeleine</t>
  </si>
  <si>
    <t>5A</t>
  </si>
  <si>
    <t>4A</t>
  </si>
  <si>
    <t>BERTHELOT Jeanne</t>
  </si>
  <si>
    <t>CHAPUT Annette</t>
  </si>
  <si>
    <t>CELERIER Pierrette</t>
  </si>
  <si>
    <t>MIRAMAS / POUGUES / METZ</t>
  </si>
  <si>
    <t>GARCIA M.Claude</t>
  </si>
  <si>
    <t>MIRAMAS / POUGUES - P.ORIG.</t>
  </si>
  <si>
    <t>GARDONNE Madeleine</t>
  </si>
  <si>
    <t>RENNES</t>
  </si>
  <si>
    <t>BOURDET Monique</t>
  </si>
  <si>
    <t>PANTEIX Viviane</t>
  </si>
  <si>
    <t>BOUHIER Colette</t>
  </si>
  <si>
    <t>SENN Marie-Rose</t>
  </si>
  <si>
    <t>KJELLBERG Caroline</t>
  </si>
  <si>
    <t>LASSERRE Janine</t>
  </si>
  <si>
    <t>3B</t>
  </si>
  <si>
    <t>ROBIN Marie-Jo</t>
  </si>
  <si>
    <t>RICHARD Catherine</t>
  </si>
  <si>
    <t>MAILLOT Henri</t>
  </si>
  <si>
    <t>TOUSSAINT Madeleine</t>
  </si>
  <si>
    <t>GRANONE Claude</t>
  </si>
  <si>
    <t>V</t>
  </si>
  <si>
    <t>D</t>
  </si>
  <si>
    <t>PISSOT Philippe</t>
  </si>
  <si>
    <t>DIALESTE Georgette</t>
  </si>
  <si>
    <t>LEYCURAS Huguette</t>
  </si>
  <si>
    <t>BOURDEIX Raymonde</t>
  </si>
  <si>
    <t>CHAMP Gisèle</t>
  </si>
  <si>
    <t>JOEGHMANS Odette</t>
  </si>
  <si>
    <t>CHATEL Simone</t>
  </si>
  <si>
    <t>AUGER Martine</t>
  </si>
  <si>
    <t>2B</t>
  </si>
  <si>
    <t>GRANDCOIN Marie-Claude</t>
  </si>
  <si>
    <t>IFANO Mattéo</t>
  </si>
  <si>
    <t>DE ROSE Françoise</t>
  </si>
  <si>
    <t>DE BERU Brigitte</t>
  </si>
  <si>
    <t>MICHAUD Yvonne</t>
  </si>
  <si>
    <t>PELTIER Marie-Christine</t>
  </si>
  <si>
    <t>DESMOND Simone</t>
  </si>
  <si>
    <t>BERTEAUX Gisèle</t>
  </si>
  <si>
    <t>DEBORD Monique</t>
  </si>
  <si>
    <t>JEANNEY Chantal</t>
  </si>
  <si>
    <t>BREGEGERE Maguy</t>
  </si>
  <si>
    <t>SIMONET Lucette</t>
  </si>
  <si>
    <t>DUPRAT Jean-Marie</t>
  </si>
  <si>
    <t>PINAUD Monique</t>
  </si>
  <si>
    <t>DUBREUIL Huguette</t>
  </si>
  <si>
    <t>ROBERT Nicole *</t>
  </si>
  <si>
    <t>ESTEVES Muguette</t>
  </si>
  <si>
    <t>JEANNEY Roger</t>
  </si>
  <si>
    <t>TERREIN Annie</t>
  </si>
  <si>
    <t>LEHOUX Marie-Brigitte</t>
  </si>
  <si>
    <t>GUIONNEAU Marie-José</t>
  </si>
  <si>
    <t>KROTOFF Brigitte</t>
  </si>
  <si>
    <t>CHABERT Jean</t>
  </si>
  <si>
    <t>COUPAT Jany-Claude</t>
  </si>
  <si>
    <t>DELZON Régine</t>
  </si>
  <si>
    <t>MARTIN Lydie</t>
  </si>
  <si>
    <t>MORICET Patricia</t>
  </si>
  <si>
    <t>REBIERE Nadine</t>
  </si>
  <si>
    <t>GROS Ginette</t>
  </si>
  <si>
    <t>X03</t>
  </si>
  <si>
    <t>ROUFFY Yvonne</t>
  </si>
  <si>
    <t>LUCAS Auguste</t>
  </si>
  <si>
    <t>VERSAVEAU Thérèse</t>
  </si>
  <si>
    <t>GUINE Elise</t>
  </si>
  <si>
    <t>CHALARD Jacqueline</t>
  </si>
  <si>
    <t>MARTINET Odette</t>
  </si>
  <si>
    <t>JEANMAIRE Thérèse</t>
  </si>
  <si>
    <t>PROVEDI Bernadette</t>
  </si>
  <si>
    <t>GAYOUT Gisèle</t>
  </si>
  <si>
    <t>CARETTI Yvette</t>
  </si>
  <si>
    <t>LAPOUMEROULIE Marie-Madeleine</t>
  </si>
  <si>
    <t>ROUFFY Jean</t>
  </si>
  <si>
    <t>1A</t>
  </si>
  <si>
    <t>GAUTRON Sylvie</t>
  </si>
  <si>
    <t>3A</t>
  </si>
  <si>
    <t>J</t>
  </si>
  <si>
    <t>LIVETY Jacqueline</t>
  </si>
  <si>
    <t>CHARBONNIERAS Geneviève</t>
  </si>
  <si>
    <t>DEVAUX Jacqueline</t>
  </si>
  <si>
    <t>LAPLAUD Mauricette</t>
  </si>
  <si>
    <t>CANDAS Renée</t>
  </si>
  <si>
    <t>DEMOULIN Christel</t>
  </si>
  <si>
    <t>DELAUTRE Andrée</t>
  </si>
  <si>
    <t>GARILLON Bernard</t>
  </si>
  <si>
    <t>ATZEMIS Hélène</t>
  </si>
  <si>
    <t>LUTRAN Marcelle</t>
  </si>
  <si>
    <t>RINGUET Irène</t>
  </si>
  <si>
    <t>BAREAU Monique</t>
  </si>
  <si>
    <t>GARCIA Simone</t>
  </si>
  <si>
    <t>PIN Renée</t>
  </si>
  <si>
    <t>SARDIN Luce</t>
  </si>
  <si>
    <t>THOMAS Marie-Thérèse</t>
  </si>
  <si>
    <t>KOKKINOS Georges</t>
  </si>
  <si>
    <t>PUEYO Danièle</t>
  </si>
  <si>
    <t>THOMAS Pierre-André</t>
  </si>
  <si>
    <t>BONNY Marie-Françoise</t>
  </si>
  <si>
    <t>CHOULY Mireille</t>
  </si>
  <si>
    <t>MALABOU Valérie</t>
  </si>
  <si>
    <t>X05</t>
  </si>
  <si>
    <t>MALABOU Denis</t>
  </si>
  <si>
    <t>MALABOU Marie</t>
  </si>
  <si>
    <t>P</t>
  </si>
  <si>
    <t>LAURICHESSE Janine</t>
  </si>
  <si>
    <t>GRAMMAGNAT Patrice</t>
  </si>
  <si>
    <t>RICOUX Jeanine</t>
  </si>
  <si>
    <t>BOYER Danielle</t>
  </si>
  <si>
    <t>DEVILLERS Cécile</t>
  </si>
  <si>
    <t>MADOUMIER Thérèse</t>
  </si>
  <si>
    <t>BOUCHERIE Jeanne</t>
  </si>
  <si>
    <t>DAREAU Jean-Claude</t>
  </si>
  <si>
    <t>JEAMMET Michèle</t>
  </si>
  <si>
    <t>ROCHE Joëlle</t>
  </si>
  <si>
    <t>X07</t>
  </si>
  <si>
    <t>FRUGIER Jackie</t>
  </si>
  <si>
    <t>MAUDUIT Jean-Pierre</t>
  </si>
  <si>
    <t>MOREAU Yvonne</t>
  </si>
  <si>
    <t>TARRADE Christine</t>
  </si>
  <si>
    <t>LEYRIS Jane</t>
  </si>
  <si>
    <t>GARDON Renée</t>
  </si>
  <si>
    <t>REGNARD Solène</t>
  </si>
  <si>
    <t>GIBERTIE-GREGORY Danièle</t>
  </si>
  <si>
    <t>PITTON Robert</t>
  </si>
  <si>
    <t>DELAGE Raymonde</t>
  </si>
  <si>
    <t>PAGNOUX Marie-Claude</t>
  </si>
  <si>
    <t>REIX Marie-Thérèse</t>
  </si>
  <si>
    <t>THEIL Georgette</t>
  </si>
  <si>
    <t>GUINE Rolande</t>
  </si>
  <si>
    <t>HYVERNAUD Marguerite</t>
  </si>
  <si>
    <t>BRISSAUD Marie-Joëlle</t>
  </si>
  <si>
    <t>BOULESTEIX Marie-France</t>
  </si>
  <si>
    <t>PAREAUD Anne-Marie</t>
  </si>
  <si>
    <t>FAUCHER Denise</t>
  </si>
  <si>
    <t>GERVAIS Nicole</t>
  </si>
  <si>
    <t>BOYER Marie-Louise</t>
  </si>
  <si>
    <t>LABETOULLE Ginette</t>
  </si>
  <si>
    <t>AMICHAUD Yolande</t>
  </si>
  <si>
    <t>GADIT Pierrette</t>
  </si>
  <si>
    <t>BOULESTEIX Suzanne</t>
  </si>
  <si>
    <t>DOUART Christiane</t>
  </si>
  <si>
    <t>LOPEZ Jacqueline</t>
  </si>
  <si>
    <t>THOMAS Michel</t>
  </si>
  <si>
    <t>CROIX LE BOIS Marie-Elise</t>
  </si>
  <si>
    <t>BIRJI Chantal</t>
  </si>
  <si>
    <t>STERNA Pierre</t>
  </si>
  <si>
    <t>BARDAUD Claude</t>
  </si>
  <si>
    <t>MARTIN Arlette *</t>
  </si>
  <si>
    <t>GIRY Marie-Jeanne</t>
  </si>
  <si>
    <t>MAGADOUX Ginette</t>
  </si>
  <si>
    <t>RIBOULET Jean</t>
  </si>
  <si>
    <t>TOUZET Claude</t>
  </si>
  <si>
    <t>PEREIRA PINTO Paulette</t>
  </si>
  <si>
    <t>VIGROUX Marcel</t>
  </si>
  <si>
    <t>AYRAUD Jean-Claude</t>
  </si>
  <si>
    <t>X28</t>
  </si>
  <si>
    <t>GRIMAUD Yvette</t>
  </si>
  <si>
    <t>DESHURAUD Claude</t>
  </si>
  <si>
    <t>DUCASSE Janine</t>
  </si>
  <si>
    <t>CIBOT Michelle</t>
  </si>
  <si>
    <t>BOSSAVIT Edith</t>
  </si>
  <si>
    <t>CHAUT Gérard</t>
  </si>
  <si>
    <t>ARIZZI Frédérique</t>
  </si>
  <si>
    <t>HOURIEZ Eliane</t>
  </si>
  <si>
    <t>BARBIEUX Marie-Anne</t>
  </si>
  <si>
    <t>LARREGLE Laurent</t>
  </si>
  <si>
    <t>VENTRE Martha</t>
  </si>
  <si>
    <t>FLAMENT Danielle</t>
  </si>
  <si>
    <t>LAUWENS Agnès</t>
  </si>
  <si>
    <t>PAUL Brigitte</t>
  </si>
  <si>
    <t>SMISDOM Françoise</t>
  </si>
  <si>
    <t>NYHOLM Michel</t>
  </si>
  <si>
    <t>RENAT Jacques</t>
  </si>
  <si>
    <t>HOURLIER Bernadette</t>
  </si>
  <si>
    <t>MONPONTET Jacqueline</t>
  </si>
  <si>
    <t>BONNET Simone</t>
  </si>
  <si>
    <t>DUBOIS Josiane *</t>
  </si>
  <si>
    <t>MALEFOND Annette</t>
  </si>
  <si>
    <t>LAQUAIS Paulette</t>
  </si>
  <si>
    <t>CHALUS</t>
  </si>
  <si>
    <t>VICHY - CHPT 567/CPE FEDE</t>
  </si>
  <si>
    <t>VICHY - COUPE D'AUVERGNE</t>
  </si>
  <si>
    <t>VICHY - COUPE DE VICHY</t>
  </si>
  <si>
    <t>VICHY - FINALE VERMEIL</t>
  </si>
  <si>
    <t>SAINT-SEURIN</t>
  </si>
  <si>
    <t>L'onglet "résultats" reprend les résultats et calcule les points "marqués" et "marquables". Ceux-ci sont compilés dans l'onglet "classement".</t>
  </si>
  <si>
    <t>Onglet "résultats"</t>
  </si>
  <si>
    <t>Onglet "classement</t>
  </si>
  <si>
    <t>Les 12 premières colonnes, et la dernière, sont des données à renseigner. Les autres colonnes servent à calculer la performance.</t>
  </si>
  <si>
    <t>Les 6 premières colonnes sont les données relatives aux joueurs. Les autres sont calculées à partir des résultats.</t>
  </si>
  <si>
    <t>Colonne A :</t>
  </si>
  <si>
    <t>place dans le tournoi</t>
  </si>
  <si>
    <t>Insérez vos résultats en appliquant les données aux bonnes places et étendez les formules des autres colonnes pour calculer vos performances!</t>
  </si>
  <si>
    <t>Place dans le classement PP (avant Vichy)</t>
  </si>
  <si>
    <t>Colonne B :</t>
  </si>
  <si>
    <t>n° fédéral</t>
  </si>
  <si>
    <t>Nom et Prénom</t>
  </si>
  <si>
    <t>Colonne C :</t>
  </si>
  <si>
    <t>Catégorie</t>
  </si>
  <si>
    <t>Colonne D :</t>
  </si>
  <si>
    <t>Série</t>
  </si>
  <si>
    <t>Colonne E :</t>
  </si>
  <si>
    <t>Colonne F :</t>
  </si>
  <si>
    <t>Numéro de licence</t>
  </si>
  <si>
    <t>Colonne G :</t>
  </si>
  <si>
    <t>nombre de S1 présents</t>
  </si>
  <si>
    <t>Colonnes G, K, O et S :</t>
  </si>
  <si>
    <t>Somme des points</t>
  </si>
  <si>
    <t>Colonne H :</t>
  </si>
  <si>
    <t>nombre de S2 présents</t>
  </si>
  <si>
    <t>Colonnes H, L, P et T :</t>
  </si>
  <si>
    <t>Somme des pondérations</t>
  </si>
  <si>
    <t>Colonne I :</t>
  </si>
  <si>
    <t>nombre de S3 présents</t>
  </si>
  <si>
    <t>En rouge, les informations obligatoires</t>
  </si>
  <si>
    <t>Colonne sI, M, Q et U :</t>
  </si>
  <si>
    <t>Présentation sous forme de fraction</t>
  </si>
  <si>
    <t>Colonne J :</t>
  </si>
  <si>
    <t>nombre de S4 présents</t>
  </si>
  <si>
    <t>Colonnes J, N, R et V :</t>
  </si>
  <si>
    <t>Présentation sous forme de pourcentage</t>
  </si>
  <si>
    <t>Colonne K :</t>
  </si>
  <si>
    <t>nombre de parties</t>
  </si>
  <si>
    <t>Colonne L :</t>
  </si>
  <si>
    <t>coefficient international</t>
  </si>
  <si>
    <t>--------&gt;</t>
  </si>
  <si>
    <t>Il vaut 1 pour tout sauf CDM, Chelem et Championnat de France, il vaut alors 1,5</t>
  </si>
  <si>
    <t>Ne pas écrire dans les colonnes suivantes pour ne pas perturber le calcul</t>
  </si>
  <si>
    <t>Les performances calculées dans ce classement sont "brutes". Pour obtenir des données avec une simulation de paramètres de fin de saison, voir le fichier classement complet (France "statique").</t>
  </si>
  <si>
    <t>Colonne M :</t>
  </si>
  <si>
    <t>Colonne N :</t>
  </si>
  <si>
    <t>Pondération S1</t>
  </si>
  <si>
    <t>Colonne O :</t>
  </si>
  <si>
    <t>Points "S1"</t>
  </si>
  <si>
    <t>Colonne P :</t>
  </si>
  <si>
    <t>Colonne Q :</t>
  </si>
  <si>
    <t>Pondération S2</t>
  </si>
  <si>
    <t>Colonne R :</t>
  </si>
  <si>
    <t>Points "S2"</t>
  </si>
  <si>
    <t>Colonne S :</t>
  </si>
  <si>
    <t>Colonne T :</t>
  </si>
  <si>
    <t>Pondération S3</t>
  </si>
  <si>
    <t>Colonne U :</t>
  </si>
  <si>
    <t>Points "S3"</t>
  </si>
  <si>
    <t>Colonne V :</t>
  </si>
  <si>
    <t>Colonne W :</t>
  </si>
  <si>
    <t>Pondération S4</t>
  </si>
  <si>
    <t>Colonne X :</t>
  </si>
  <si>
    <t>Points "S4"</t>
  </si>
  <si>
    <t xml:space="preserve">Colonne Y : </t>
  </si>
  <si>
    <t>Pour effectuer le calcul sur ces colonnes, sélectionnez les éléments d'un tournoi déjà calculé et étendez les formules (descendre le coin inférieur droit de la sélection).  Le % correspond à la place relative dans les PP d'une série, la pondération est le poids donné au tournoi en fonction de la participation et de son importance. Les points marqués sont calculés en fonction du pourcentage et de la pondération.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</si>
</sst>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s>
  <fonts count="23">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8"/>
      <name val="Calibri"/>
      <family val="2"/>
    </font>
    <font>
      <sz val="12"/>
      <color indexed="8"/>
      <name val="Calibri"/>
      <family val="2"/>
    </font>
    <font>
      <sz val="18"/>
      <color indexed="8"/>
      <name val="Calibri"/>
      <family val="2"/>
    </font>
    <font>
      <sz val="11"/>
      <name val="Calibri"/>
      <family val="2"/>
    </font>
    <font>
      <sz val="14"/>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7"/>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thin"/>
      <right style="thin"/>
      <top style="thin"/>
      <bottom style="thin"/>
    </border>
    <border>
      <left style="thin"/>
      <right style="medium"/>
      <top style="thin"/>
      <bottom style="thin"/>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19">
    <xf numFmtId="0" fontId="0" fillId="0" borderId="0" xfId="0" applyAlignment="1">
      <alignment/>
    </xf>
    <xf numFmtId="1" fontId="0" fillId="0" borderId="0" xfId="0" applyNumberFormat="1" applyAlignment="1">
      <alignment/>
    </xf>
    <xf numFmtId="0" fontId="0" fillId="0" borderId="0" xfId="0" applyAlignment="1">
      <alignment horizontal="center"/>
    </xf>
    <xf numFmtId="10" fontId="0" fillId="0" borderId="0" xfId="96" applyNumberFormat="1" applyFont="1" applyAlignment="1">
      <alignment/>
    </xf>
    <xf numFmtId="9" fontId="0" fillId="0" borderId="0" xfId="0" applyNumberFormat="1" applyAlignment="1">
      <alignment/>
    </xf>
    <xf numFmtId="0" fontId="1" fillId="0" borderId="0" xfId="0" applyFont="1" applyBorder="1" applyAlignment="1">
      <alignment/>
    </xf>
    <xf numFmtId="0" fontId="1" fillId="0" borderId="0" xfId="0" applyFont="1" applyFill="1" applyBorder="1" applyAlignment="1">
      <alignment/>
    </xf>
    <xf numFmtId="172" fontId="1" fillId="0" borderId="0" xfId="0" applyNumberFormat="1" applyFont="1" applyFill="1" applyBorder="1" applyAlignment="1">
      <alignment/>
    </xf>
    <xf numFmtId="10" fontId="1" fillId="0" borderId="0" xfId="96" applyNumberFormat="1" applyFont="1" applyBorder="1" applyAlignment="1">
      <alignment/>
    </xf>
    <xf numFmtId="1" fontId="1" fillId="0" borderId="0" xfId="0" applyNumberFormat="1" applyFont="1" applyFill="1" applyBorder="1" applyAlignment="1">
      <alignment/>
    </xf>
    <xf numFmtId="0" fontId="0" fillId="0" borderId="0" xfId="63">
      <alignment/>
      <protection/>
    </xf>
    <xf numFmtId="172" fontId="0" fillId="0" borderId="0" xfId="0" applyNumberFormat="1" applyAlignment="1">
      <alignment/>
    </xf>
    <xf numFmtId="10" fontId="1" fillId="0" borderId="0" xfId="96" applyNumberFormat="1" applyFont="1" applyFill="1" applyBorder="1" applyAlignment="1">
      <alignment/>
    </xf>
    <xf numFmtId="10" fontId="0" fillId="0" borderId="0" xfId="0" applyNumberFormat="1" applyAlignment="1">
      <alignment/>
    </xf>
    <xf numFmtId="0" fontId="0" fillId="0" borderId="0" xfId="60">
      <alignment/>
      <protection/>
    </xf>
    <xf numFmtId="0" fontId="0" fillId="0" borderId="0" xfId="77" applyFill="1">
      <alignment/>
      <protection/>
    </xf>
    <xf numFmtId="0" fontId="0" fillId="0" borderId="0" xfId="61">
      <alignment/>
      <protection/>
    </xf>
    <xf numFmtId="0" fontId="0" fillId="0" borderId="0" xfId="94">
      <alignment/>
      <protection/>
    </xf>
    <xf numFmtId="0" fontId="0" fillId="0" borderId="0" xfId="95">
      <alignment/>
      <protection/>
    </xf>
    <xf numFmtId="0" fontId="0" fillId="0" borderId="0" xfId="54">
      <alignment/>
      <protection/>
    </xf>
    <xf numFmtId="0" fontId="0" fillId="0" borderId="0" xfId="55">
      <alignment/>
      <protection/>
    </xf>
    <xf numFmtId="0" fontId="0" fillId="0" borderId="0" xfId="57">
      <alignment/>
      <protection/>
    </xf>
    <xf numFmtId="0" fontId="0" fillId="0" borderId="0" xfId="58">
      <alignment/>
      <protection/>
    </xf>
    <xf numFmtId="0" fontId="0" fillId="0" borderId="0" xfId="59">
      <alignment/>
      <protection/>
    </xf>
    <xf numFmtId="0" fontId="0" fillId="0" borderId="0" xfId="86">
      <alignment/>
      <protection/>
    </xf>
    <xf numFmtId="0" fontId="0" fillId="0" borderId="0" xfId="65" applyFill="1">
      <alignment/>
      <protection/>
    </xf>
    <xf numFmtId="1" fontId="1" fillId="0" borderId="0" xfId="0" applyNumberFormat="1" applyFont="1" applyBorder="1" applyAlignment="1">
      <alignment/>
    </xf>
    <xf numFmtId="0" fontId="0" fillId="0" borderId="0" xfId="87">
      <alignment/>
      <protection/>
    </xf>
    <xf numFmtId="0" fontId="0" fillId="0" borderId="0" xfId="50">
      <alignment/>
      <protection/>
    </xf>
    <xf numFmtId="0" fontId="0" fillId="0" borderId="0" xfId="51">
      <alignment/>
      <protection/>
    </xf>
    <xf numFmtId="0" fontId="0" fillId="0" borderId="0" xfId="89">
      <alignment/>
      <protection/>
    </xf>
    <xf numFmtId="0" fontId="0" fillId="0" borderId="0" xfId="90">
      <alignment/>
      <protection/>
    </xf>
    <xf numFmtId="0" fontId="0" fillId="0" borderId="0" xfId="88">
      <alignment/>
      <protection/>
    </xf>
    <xf numFmtId="0" fontId="0" fillId="0" borderId="0" xfId="91">
      <alignment/>
      <protection/>
    </xf>
    <xf numFmtId="0" fontId="0" fillId="0" borderId="0" xfId="80">
      <alignment/>
      <protection/>
    </xf>
    <xf numFmtId="0" fontId="0" fillId="0" borderId="0" xfId="85">
      <alignment/>
      <protection/>
    </xf>
    <xf numFmtId="0" fontId="0" fillId="0" borderId="0" xfId="81">
      <alignment/>
      <protection/>
    </xf>
    <xf numFmtId="0" fontId="0" fillId="0" borderId="0" xfId="82">
      <alignment/>
      <protection/>
    </xf>
    <xf numFmtId="0" fontId="0" fillId="0" borderId="0" xfId="52">
      <alignment/>
      <protection/>
    </xf>
    <xf numFmtId="0" fontId="0" fillId="0" borderId="0" xfId="53">
      <alignment/>
      <protection/>
    </xf>
    <xf numFmtId="0" fontId="0" fillId="0" borderId="0" xfId="83">
      <alignment/>
      <protection/>
    </xf>
    <xf numFmtId="0" fontId="0" fillId="0" borderId="0" xfId="84">
      <alignment/>
      <protection/>
    </xf>
    <xf numFmtId="0" fontId="0" fillId="0" borderId="0" xfId="56">
      <alignment/>
      <protection/>
    </xf>
    <xf numFmtId="0" fontId="0" fillId="0" borderId="0" xfId="62">
      <alignment/>
      <protection/>
    </xf>
    <xf numFmtId="0" fontId="0" fillId="0" borderId="0" xfId="64">
      <alignment/>
      <protection/>
    </xf>
    <xf numFmtId="0" fontId="0" fillId="0" borderId="0" xfId="66">
      <alignment/>
      <protection/>
    </xf>
    <xf numFmtId="0" fontId="0" fillId="0" borderId="0" xfId="92">
      <alignment/>
      <protection/>
    </xf>
    <xf numFmtId="0" fontId="0" fillId="0" borderId="0" xfId="93">
      <alignment/>
      <protection/>
    </xf>
    <xf numFmtId="0" fontId="0" fillId="0" borderId="0" xfId="78">
      <alignment/>
      <protection/>
    </xf>
    <xf numFmtId="0" fontId="0" fillId="0" borderId="0" xfId="79">
      <alignment/>
      <protection/>
    </xf>
    <xf numFmtId="0" fontId="0" fillId="0" borderId="0" xfId="68" applyFill="1">
      <alignment/>
      <protection/>
    </xf>
    <xf numFmtId="0" fontId="0" fillId="0" borderId="0" xfId="69">
      <alignment/>
      <protection/>
    </xf>
    <xf numFmtId="0" fontId="0" fillId="0" borderId="0" xfId="67" applyFill="1">
      <alignment/>
      <protection/>
    </xf>
    <xf numFmtId="0" fontId="0" fillId="0" borderId="0" xfId="70">
      <alignment/>
      <protection/>
    </xf>
    <xf numFmtId="0" fontId="0" fillId="0" borderId="0" xfId="71">
      <alignment/>
      <protection/>
    </xf>
    <xf numFmtId="0" fontId="0" fillId="0" borderId="0" xfId="72">
      <alignment/>
      <protection/>
    </xf>
    <xf numFmtId="0" fontId="0" fillId="0" borderId="0" xfId="73">
      <alignment/>
      <protection/>
    </xf>
    <xf numFmtId="0" fontId="0" fillId="0" borderId="0" xfId="74">
      <alignment/>
      <protection/>
    </xf>
    <xf numFmtId="0" fontId="0" fillId="0" borderId="0" xfId="75">
      <alignment/>
      <protection/>
    </xf>
    <xf numFmtId="0" fontId="0" fillId="0" borderId="0" xfId="76">
      <alignment/>
      <protection/>
    </xf>
    <xf numFmtId="0" fontId="0" fillId="0" borderId="0" xfId="0" applyNumberFormat="1" applyAlignment="1">
      <alignment/>
    </xf>
    <xf numFmtId="0" fontId="19" fillId="0" borderId="0" xfId="0" applyFont="1" applyFill="1" applyAlignment="1">
      <alignment horizontal="left" wrapText="1"/>
    </xf>
    <xf numFmtId="0" fontId="0" fillId="0" borderId="0" xfId="0" applyFill="1" applyAlignment="1">
      <alignment/>
    </xf>
    <xf numFmtId="0" fontId="0" fillId="0" borderId="10" xfId="0" applyBorder="1" applyAlignment="1">
      <alignment/>
    </xf>
    <xf numFmtId="0" fontId="0" fillId="0" borderId="11" xfId="0" applyBorder="1" applyAlignment="1">
      <alignment/>
    </xf>
    <xf numFmtId="0" fontId="20" fillId="0" borderId="0" xfId="0" applyFont="1" applyFill="1" applyAlignment="1">
      <alignment/>
    </xf>
    <xf numFmtId="0" fontId="0" fillId="0" borderId="0" xfId="0" applyBorder="1" applyAlignment="1">
      <alignment/>
    </xf>
    <xf numFmtId="0" fontId="0" fillId="0" borderId="12" xfId="0" applyBorder="1" applyAlignment="1">
      <alignment/>
    </xf>
    <xf numFmtId="0" fontId="21" fillId="0" borderId="0" xfId="0" applyFont="1" applyFill="1" applyAlignment="1">
      <alignment wrapText="1"/>
    </xf>
    <xf numFmtId="0" fontId="0" fillId="0" borderId="13" xfId="0" applyBorder="1" applyAlignment="1">
      <alignment/>
    </xf>
    <xf numFmtId="0" fontId="0" fillId="0" borderId="14" xfId="0" applyBorder="1" applyAlignment="1">
      <alignment/>
    </xf>
    <xf numFmtId="0" fontId="0" fillId="0" borderId="14" xfId="0" applyBorder="1" applyAlignment="1">
      <alignment horizontal="left" vertical="center" wrapText="1"/>
    </xf>
    <xf numFmtId="0" fontId="0" fillId="0" borderId="0" xfId="0" applyBorder="1" applyAlignment="1" quotePrefix="1">
      <alignment vertical="center"/>
    </xf>
    <xf numFmtId="0" fontId="0" fillId="0" borderId="13" xfId="0" applyBorder="1" applyAlignment="1">
      <alignment horizontal="left" vertical="center" wrapText="1"/>
    </xf>
    <xf numFmtId="0" fontId="0" fillId="0" borderId="0" xfId="0" applyFill="1" applyBorder="1" applyAlignment="1">
      <alignment/>
    </xf>
    <xf numFmtId="0" fontId="0" fillId="0" borderId="12" xfId="0" applyFill="1" applyBorder="1" applyAlignment="1">
      <alignment/>
    </xf>
    <xf numFmtId="0" fontId="0" fillId="0" borderId="15" xfId="0" applyBorder="1" applyAlignment="1">
      <alignment/>
    </xf>
    <xf numFmtId="0" fontId="0" fillId="0" borderId="14" xfId="0" applyFill="1" applyBorder="1" applyAlignment="1">
      <alignment/>
    </xf>
    <xf numFmtId="0" fontId="0" fillId="0" borderId="16" xfId="0" applyBorder="1" applyAlignment="1">
      <alignment/>
    </xf>
    <xf numFmtId="0" fontId="0" fillId="0" borderId="17" xfId="0" applyBorder="1" applyAlignment="1">
      <alignment/>
    </xf>
    <xf numFmtId="0" fontId="18" fillId="24" borderId="0" xfId="0" applyFont="1" applyFill="1" applyAlignment="1">
      <alignment horizontal="center" vertical="center" wrapText="1"/>
    </xf>
    <xf numFmtId="0" fontId="20" fillId="25" borderId="18" xfId="0" applyFont="1" applyFill="1" applyBorder="1" applyAlignment="1">
      <alignment horizontal="center" wrapText="1"/>
    </xf>
    <xf numFmtId="0" fontId="20" fillId="25" borderId="19" xfId="0" applyFont="1" applyFill="1" applyBorder="1" applyAlignment="1">
      <alignment horizontal="center" wrapText="1"/>
    </xf>
    <xf numFmtId="0" fontId="20" fillId="25" borderId="20" xfId="0" applyFont="1" applyFill="1" applyBorder="1" applyAlignment="1">
      <alignment horizontal="center" wrapText="1"/>
    </xf>
    <xf numFmtId="0" fontId="20" fillId="25" borderId="21" xfId="0" applyFont="1" applyFill="1" applyBorder="1" applyAlignment="1">
      <alignment horizontal="center"/>
    </xf>
    <xf numFmtId="0" fontId="20" fillId="25" borderId="10" xfId="0" applyFont="1" applyFill="1" applyBorder="1" applyAlignment="1">
      <alignment horizontal="center"/>
    </xf>
    <xf numFmtId="0" fontId="20" fillId="25" borderId="11" xfId="0" applyFont="1" applyFill="1" applyBorder="1" applyAlignment="1">
      <alignment horizontal="center"/>
    </xf>
    <xf numFmtId="0" fontId="0" fillId="22" borderId="13" xfId="0" applyFill="1" applyBorder="1" applyAlignment="1">
      <alignment horizontal="left" wrapText="1"/>
    </xf>
    <xf numFmtId="0" fontId="0" fillId="22" borderId="0" xfId="0" applyFill="1" applyBorder="1" applyAlignment="1">
      <alignment horizontal="left" wrapText="1"/>
    </xf>
    <xf numFmtId="0" fontId="21" fillId="22" borderId="13" xfId="0" applyFont="1" applyFill="1" applyBorder="1" applyAlignment="1">
      <alignment horizontal="center" wrapText="1"/>
    </xf>
    <xf numFmtId="0" fontId="21" fillId="22" borderId="0" xfId="0" applyFont="1" applyFill="1" applyBorder="1" applyAlignment="1">
      <alignment horizontal="center" wrapText="1"/>
    </xf>
    <xf numFmtId="0" fontId="21" fillId="22" borderId="12" xfId="0" applyFont="1" applyFill="1" applyBorder="1" applyAlignment="1">
      <alignment horizontal="center" wrapText="1"/>
    </xf>
    <xf numFmtId="0" fontId="0" fillId="17" borderId="22" xfId="0" applyFill="1" applyBorder="1" applyAlignment="1">
      <alignment horizontal="center"/>
    </xf>
    <xf numFmtId="0" fontId="18" fillId="17" borderId="0"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0" fillId="12" borderId="22" xfId="0" applyFill="1" applyBorder="1" applyAlignment="1">
      <alignment horizontal="center"/>
    </xf>
    <xf numFmtId="0" fontId="0" fillId="12" borderId="23" xfId="0" applyFill="1" applyBorder="1" applyAlignment="1">
      <alignment horizontal="center"/>
    </xf>
    <xf numFmtId="0" fontId="0" fillId="0" borderId="22" xfId="0" applyBorder="1" applyAlignment="1">
      <alignment horizontal="center"/>
    </xf>
    <xf numFmtId="0" fontId="0" fillId="10" borderId="22" xfId="0" applyFill="1" applyBorder="1" applyAlignment="1">
      <alignment horizontal="center"/>
    </xf>
    <xf numFmtId="0" fontId="0" fillId="10" borderId="23" xfId="0" applyFill="1" applyBorder="1" applyAlignment="1">
      <alignment horizontal="center"/>
    </xf>
    <xf numFmtId="0" fontId="0" fillId="17" borderId="0" xfId="0" applyFill="1" applyBorder="1" applyAlignment="1">
      <alignment horizontal="center"/>
    </xf>
    <xf numFmtId="0" fontId="0" fillId="17" borderId="22" xfId="0" applyFill="1" applyBorder="1" applyAlignment="1">
      <alignment horizont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24" borderId="13" xfId="0" applyFill="1" applyBorder="1" applyAlignment="1">
      <alignment horizontal="center"/>
    </xf>
    <xf numFmtId="0" fontId="0" fillId="24" borderId="0" xfId="0" applyFill="1" applyBorder="1" applyAlignment="1">
      <alignment horizontal="center"/>
    </xf>
    <xf numFmtId="0" fontId="18" fillId="17" borderId="13" xfId="0" applyFont="1" applyFill="1" applyBorder="1" applyAlignment="1">
      <alignment horizontal="center" vertical="center" wrapText="1"/>
    </xf>
    <xf numFmtId="0" fontId="18" fillId="17" borderId="16" xfId="0" applyFont="1" applyFill="1" applyBorder="1" applyAlignment="1">
      <alignment horizontal="center" vertical="center" wrapText="1"/>
    </xf>
    <xf numFmtId="0" fontId="18" fillId="17" borderId="17"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0" fillId="10" borderId="25" xfId="0" applyFill="1" applyBorder="1" applyAlignment="1">
      <alignment horizontal="center"/>
    </xf>
    <xf numFmtId="0" fontId="0" fillId="10" borderId="26" xfId="0" applyFill="1" applyBorder="1" applyAlignment="1">
      <alignment horizontal="center"/>
    </xf>
    <xf numFmtId="0" fontId="0" fillId="10" borderId="27" xfId="0" applyFill="1" applyBorder="1" applyAlignment="1">
      <alignment horizontal="center"/>
    </xf>
    <xf numFmtId="0" fontId="0" fillId="10" borderId="28" xfId="0" applyFill="1" applyBorder="1" applyAlignment="1">
      <alignment horizontal="center"/>
    </xf>
    <xf numFmtId="0" fontId="22" fillId="10" borderId="0"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7" xfId="0" applyFont="1" applyFill="1" applyBorder="1" applyAlignment="1">
      <alignment horizontal="center" vertical="center" wrapText="1"/>
    </xf>
    <xf numFmtId="0" fontId="22" fillId="10" borderId="24" xfId="0" applyFont="1" applyFill="1" applyBorder="1" applyAlignment="1">
      <alignment horizontal="center" vertical="center" wrapText="1"/>
    </xf>
    <xf numFmtId="0" fontId="0" fillId="0" borderId="22" xfId="0" applyFill="1" applyBorder="1" applyAlignment="1">
      <alignment horizontal="center"/>
    </xf>
  </cellXfs>
  <cellStyles count="9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10" xfId="50"/>
    <cellStyle name="Normal 11" xfId="51"/>
    <cellStyle name="Normal 15" xfId="52"/>
    <cellStyle name="Normal 16" xfId="53"/>
    <cellStyle name="Normal 168" xfId="54"/>
    <cellStyle name="Normal 169" xfId="55"/>
    <cellStyle name="Normal 17" xfId="56"/>
    <cellStyle name="Normal 170" xfId="57"/>
    <cellStyle name="Normal 171" xfId="58"/>
    <cellStyle name="Normal 172" xfId="59"/>
    <cellStyle name="Normal 173" xfId="60"/>
    <cellStyle name="Normal 174" xfId="61"/>
    <cellStyle name="Normal 18" xfId="62"/>
    <cellStyle name="Normal 180" xfId="63"/>
    <cellStyle name="Normal 19" xfId="64"/>
    <cellStyle name="Normal 2" xfId="65"/>
    <cellStyle name="Normal 20" xfId="66"/>
    <cellStyle name="Normal 205" xfId="67"/>
    <cellStyle name="Normal 21" xfId="68"/>
    <cellStyle name="Normal 211" xfId="69"/>
    <cellStyle name="Normal 212" xfId="70"/>
    <cellStyle name="Normal 217" xfId="71"/>
    <cellStyle name="Normal 218" xfId="72"/>
    <cellStyle name="Normal 224" xfId="73"/>
    <cellStyle name="Normal 225" xfId="74"/>
    <cellStyle name="Normal 226" xfId="75"/>
    <cellStyle name="Normal 227" xfId="76"/>
    <cellStyle name="Normal 31" xfId="77"/>
    <cellStyle name="Normal 33" xfId="78"/>
    <cellStyle name="Normal 34" xfId="79"/>
    <cellStyle name="Normal 4" xfId="80"/>
    <cellStyle name="Normal 41" xfId="81"/>
    <cellStyle name="Normal 42" xfId="82"/>
    <cellStyle name="Normal 45" xfId="83"/>
    <cellStyle name="Normal 46" xfId="84"/>
    <cellStyle name="Normal 5" xfId="85"/>
    <cellStyle name="Normal 6" xfId="86"/>
    <cellStyle name="Normal 7" xfId="87"/>
    <cellStyle name="Normal 8" xfId="88"/>
    <cellStyle name="Normal 88" xfId="89"/>
    <cellStyle name="Normal 89" xfId="90"/>
    <cellStyle name="Normal 9" xfId="91"/>
    <cellStyle name="Normal 90" xfId="92"/>
    <cellStyle name="Normal 91" xfId="93"/>
    <cellStyle name="Normal 92" xfId="94"/>
    <cellStyle name="Normal 93" xfId="95"/>
    <cellStyle name="Percent" xfId="96"/>
    <cellStyle name="Satisfaisant" xfId="97"/>
    <cellStyle name="Sortie" xfId="98"/>
    <cellStyle name="Texte explicatif" xfId="99"/>
    <cellStyle name="Titre" xfId="100"/>
    <cellStyle name="Titre 1" xfId="101"/>
    <cellStyle name="Titre 2" xfId="102"/>
    <cellStyle name="Titre 3" xfId="103"/>
    <cellStyle name="Titre 4" xfId="104"/>
    <cellStyle name="Total" xfId="105"/>
    <cellStyle name="Vérification"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33"/>
  <sheetViews>
    <sheetView tabSelected="1" zoomScale="82" zoomScaleNormal="82" zoomScalePageLayoutView="0" workbookViewId="0" topLeftCell="A1">
      <selection activeCell="I3" sqref="I3"/>
    </sheetView>
  </sheetViews>
  <sheetFormatPr defaultColWidth="11.421875" defaultRowHeight="15"/>
  <cols>
    <col min="1" max="1" width="12.421875" style="0" customWidth="1"/>
    <col min="5" max="5" width="9.00390625" style="0" customWidth="1"/>
    <col min="9" max="9" width="15.7109375" style="0" customWidth="1"/>
    <col min="11" max="11" width="23.7109375" style="0" customWidth="1"/>
    <col min="14" max="14" width="17.7109375" style="0" customWidth="1"/>
  </cols>
  <sheetData>
    <row r="2" spans="1:8" ht="45" customHeight="1">
      <c r="A2" s="80" t="s">
        <v>451</v>
      </c>
      <c r="B2" s="80"/>
      <c r="C2" s="80"/>
      <c r="D2" s="80"/>
      <c r="E2" s="80"/>
      <c r="F2" s="80"/>
      <c r="G2" s="80"/>
      <c r="H2" s="80"/>
    </row>
    <row r="3" spans="1:5" s="62" customFormat="1" ht="45" customHeight="1" thickBot="1">
      <c r="A3" s="61"/>
      <c r="B3" s="61"/>
      <c r="C3" s="61"/>
      <c r="D3" s="61"/>
      <c r="E3" s="61"/>
    </row>
    <row r="4" spans="1:16" ht="19.5" customHeight="1">
      <c r="A4" s="81" t="s">
        <v>452</v>
      </c>
      <c r="B4" s="82"/>
      <c r="C4" s="82"/>
      <c r="D4" s="82"/>
      <c r="E4" s="82"/>
      <c r="F4" s="83"/>
      <c r="G4" s="63"/>
      <c r="H4" s="63"/>
      <c r="I4" s="64"/>
      <c r="K4" s="84" t="s">
        <v>453</v>
      </c>
      <c r="L4" s="85"/>
      <c r="M4" s="85"/>
      <c r="N4" s="86"/>
      <c r="O4" s="65"/>
      <c r="P4" s="65"/>
    </row>
    <row r="5" spans="1:16" ht="33.75" customHeight="1">
      <c r="A5" s="87" t="s">
        <v>454</v>
      </c>
      <c r="B5" s="88"/>
      <c r="C5" s="88"/>
      <c r="D5" s="88"/>
      <c r="E5" s="88"/>
      <c r="F5" s="88"/>
      <c r="G5" s="66"/>
      <c r="H5" s="66"/>
      <c r="I5" s="67"/>
      <c r="K5" s="89" t="s">
        <v>455</v>
      </c>
      <c r="L5" s="90"/>
      <c r="M5" s="90"/>
      <c r="N5" s="91"/>
      <c r="O5" s="68"/>
      <c r="P5" s="68"/>
    </row>
    <row r="6" spans="1:14" ht="14.25">
      <c r="A6" s="69"/>
      <c r="B6" s="66"/>
      <c r="C6" s="66"/>
      <c r="D6" s="66"/>
      <c r="E6" s="66"/>
      <c r="F6" s="66"/>
      <c r="G6" s="66"/>
      <c r="H6" s="66"/>
      <c r="I6" s="67"/>
      <c r="K6" s="69"/>
      <c r="L6" s="66"/>
      <c r="M6" s="66"/>
      <c r="N6" s="67"/>
    </row>
    <row r="7" spans="1:14" ht="15" customHeight="1">
      <c r="A7" s="70" t="s">
        <v>456</v>
      </c>
      <c r="B7" s="92" t="s">
        <v>457</v>
      </c>
      <c r="C7" s="92"/>
      <c r="D7" s="66"/>
      <c r="E7" s="93" t="s">
        <v>458</v>
      </c>
      <c r="F7" s="93"/>
      <c r="G7" s="93"/>
      <c r="H7" s="93"/>
      <c r="I7" s="94"/>
      <c r="K7" s="70" t="s">
        <v>456</v>
      </c>
      <c r="L7" s="95" t="s">
        <v>459</v>
      </c>
      <c r="M7" s="95"/>
      <c r="N7" s="96"/>
    </row>
    <row r="8" spans="1:14" ht="15" customHeight="1">
      <c r="A8" s="70" t="s">
        <v>460</v>
      </c>
      <c r="B8" s="92" t="s">
        <v>461</v>
      </c>
      <c r="C8" s="92"/>
      <c r="D8" s="66"/>
      <c r="E8" s="93"/>
      <c r="F8" s="93"/>
      <c r="G8" s="93"/>
      <c r="H8" s="93"/>
      <c r="I8" s="94"/>
      <c r="K8" s="70" t="s">
        <v>460</v>
      </c>
      <c r="L8" s="95" t="s">
        <v>462</v>
      </c>
      <c r="M8" s="95"/>
      <c r="N8" s="96"/>
    </row>
    <row r="9" spans="1:14" ht="15" customHeight="1">
      <c r="A9" s="70" t="s">
        <v>463</v>
      </c>
      <c r="B9" s="97" t="s">
        <v>24</v>
      </c>
      <c r="C9" s="97"/>
      <c r="D9" s="66"/>
      <c r="E9" s="93"/>
      <c r="F9" s="93"/>
      <c r="G9" s="93"/>
      <c r="H9" s="93"/>
      <c r="I9" s="94"/>
      <c r="K9" s="70" t="s">
        <v>463</v>
      </c>
      <c r="L9" s="95" t="s">
        <v>464</v>
      </c>
      <c r="M9" s="95"/>
      <c r="N9" s="96"/>
    </row>
    <row r="10" spans="1:14" ht="15" customHeight="1">
      <c r="A10" s="70" t="s">
        <v>465</v>
      </c>
      <c r="B10" s="97" t="s">
        <v>25</v>
      </c>
      <c r="C10" s="97"/>
      <c r="D10" s="66"/>
      <c r="E10" s="93"/>
      <c r="F10" s="93"/>
      <c r="G10" s="93"/>
      <c r="H10" s="93"/>
      <c r="I10" s="94"/>
      <c r="K10" s="70" t="s">
        <v>465</v>
      </c>
      <c r="L10" s="95" t="s">
        <v>466</v>
      </c>
      <c r="M10" s="95"/>
      <c r="N10" s="96"/>
    </row>
    <row r="11" spans="1:14" ht="15" customHeight="1">
      <c r="A11" s="70" t="s">
        <v>467</v>
      </c>
      <c r="B11" s="97" t="s">
        <v>466</v>
      </c>
      <c r="C11" s="97"/>
      <c r="D11" s="66"/>
      <c r="E11" s="93"/>
      <c r="F11" s="93"/>
      <c r="G11" s="93"/>
      <c r="H11" s="93"/>
      <c r="I11" s="94"/>
      <c r="K11" s="70" t="s">
        <v>467</v>
      </c>
      <c r="L11" s="95" t="s">
        <v>25</v>
      </c>
      <c r="M11" s="95"/>
      <c r="N11" s="96"/>
    </row>
    <row r="12" spans="1:14" ht="15" customHeight="1">
      <c r="A12" s="70" t="s">
        <v>468</v>
      </c>
      <c r="B12" s="97" t="s">
        <v>27</v>
      </c>
      <c r="C12" s="97"/>
      <c r="D12" s="66"/>
      <c r="E12" s="93"/>
      <c r="F12" s="93"/>
      <c r="G12" s="93"/>
      <c r="H12" s="93"/>
      <c r="I12" s="94"/>
      <c r="K12" s="70" t="s">
        <v>468</v>
      </c>
      <c r="L12" s="95" t="s">
        <v>469</v>
      </c>
      <c r="M12" s="95"/>
      <c r="N12" s="96"/>
    </row>
    <row r="13" spans="1:14" ht="15" customHeight="1">
      <c r="A13" s="70" t="s">
        <v>470</v>
      </c>
      <c r="B13" s="92" t="s">
        <v>471</v>
      </c>
      <c r="C13" s="92"/>
      <c r="D13" s="66"/>
      <c r="E13" s="93"/>
      <c r="F13" s="93"/>
      <c r="G13" s="93"/>
      <c r="H13" s="93"/>
      <c r="I13" s="94"/>
      <c r="K13" s="70" t="s">
        <v>472</v>
      </c>
      <c r="L13" s="98" t="s">
        <v>473</v>
      </c>
      <c r="M13" s="98"/>
      <c r="N13" s="99"/>
    </row>
    <row r="14" spans="1:14" ht="14.25">
      <c r="A14" s="70" t="s">
        <v>474</v>
      </c>
      <c r="B14" s="92" t="s">
        <v>475</v>
      </c>
      <c r="C14" s="92"/>
      <c r="D14" s="66"/>
      <c r="E14" s="66"/>
      <c r="F14" s="66"/>
      <c r="G14" s="66"/>
      <c r="H14" s="66"/>
      <c r="I14" s="67"/>
      <c r="K14" s="70" t="s">
        <v>476</v>
      </c>
      <c r="L14" s="98" t="s">
        <v>477</v>
      </c>
      <c r="M14" s="98"/>
      <c r="N14" s="99"/>
    </row>
    <row r="15" spans="1:14" ht="14.25">
      <c r="A15" s="70" t="s">
        <v>478</v>
      </c>
      <c r="B15" s="92" t="s">
        <v>479</v>
      </c>
      <c r="C15" s="92"/>
      <c r="D15" s="66"/>
      <c r="E15" s="100" t="s">
        <v>480</v>
      </c>
      <c r="F15" s="100"/>
      <c r="G15" s="100"/>
      <c r="H15" s="100"/>
      <c r="I15" s="67"/>
      <c r="K15" s="70" t="s">
        <v>481</v>
      </c>
      <c r="L15" s="98" t="s">
        <v>482</v>
      </c>
      <c r="M15" s="98"/>
      <c r="N15" s="99"/>
    </row>
    <row r="16" spans="1:14" ht="14.25">
      <c r="A16" s="70" t="s">
        <v>483</v>
      </c>
      <c r="B16" s="92" t="s">
        <v>484</v>
      </c>
      <c r="C16" s="92"/>
      <c r="D16" s="66"/>
      <c r="E16" s="66"/>
      <c r="F16" s="66"/>
      <c r="G16" s="66"/>
      <c r="H16" s="66"/>
      <c r="I16" s="67"/>
      <c r="K16" s="70" t="s">
        <v>485</v>
      </c>
      <c r="L16" s="98" t="s">
        <v>486</v>
      </c>
      <c r="M16" s="98"/>
      <c r="N16" s="99"/>
    </row>
    <row r="17" spans="1:14" ht="14.25">
      <c r="A17" s="70" t="s">
        <v>487</v>
      </c>
      <c r="B17" s="92" t="s">
        <v>488</v>
      </c>
      <c r="C17" s="92"/>
      <c r="D17" s="66"/>
      <c r="E17" s="66"/>
      <c r="F17" s="66"/>
      <c r="G17" s="66"/>
      <c r="H17" s="66"/>
      <c r="I17" s="67"/>
      <c r="K17" s="69"/>
      <c r="L17" s="66"/>
      <c r="M17" s="66"/>
      <c r="N17" s="67"/>
    </row>
    <row r="18" spans="1:14" ht="33.75" customHeight="1">
      <c r="A18" s="71" t="s">
        <v>489</v>
      </c>
      <c r="B18" s="101" t="s">
        <v>490</v>
      </c>
      <c r="C18" s="101"/>
      <c r="D18" s="72" t="s">
        <v>491</v>
      </c>
      <c r="E18" s="102" t="s">
        <v>492</v>
      </c>
      <c r="F18" s="102"/>
      <c r="G18" s="102"/>
      <c r="H18" s="102"/>
      <c r="I18" s="103"/>
      <c r="K18" s="73"/>
      <c r="L18" s="66"/>
      <c r="M18" s="66"/>
      <c r="N18" s="67"/>
    </row>
    <row r="19" spans="1:14" s="62" customFormat="1" ht="14.25">
      <c r="A19" s="104" t="s">
        <v>493</v>
      </c>
      <c r="B19" s="105"/>
      <c r="C19" s="105"/>
      <c r="D19" s="105"/>
      <c r="E19" s="105"/>
      <c r="F19" s="105"/>
      <c r="G19" s="105"/>
      <c r="H19" s="74"/>
      <c r="I19" s="75"/>
      <c r="K19" s="106" t="s">
        <v>494</v>
      </c>
      <c r="L19" s="93"/>
      <c r="M19" s="93"/>
      <c r="N19" s="94"/>
    </row>
    <row r="20" spans="1:14" ht="14.25">
      <c r="A20" s="76" t="s">
        <v>495</v>
      </c>
      <c r="B20" s="110" t="s">
        <v>9</v>
      </c>
      <c r="C20" s="111"/>
      <c r="D20" s="66"/>
      <c r="E20" s="66"/>
      <c r="F20" s="66"/>
      <c r="G20" s="66"/>
      <c r="H20" s="66"/>
      <c r="I20" s="67"/>
      <c r="K20" s="106"/>
      <c r="L20" s="93"/>
      <c r="M20" s="93"/>
      <c r="N20" s="94"/>
    </row>
    <row r="21" spans="1:14" ht="15" customHeight="1">
      <c r="A21" s="70" t="s">
        <v>496</v>
      </c>
      <c r="B21" s="112" t="s">
        <v>497</v>
      </c>
      <c r="C21" s="113"/>
      <c r="D21" s="66"/>
      <c r="E21" s="114" t="s">
        <v>516</v>
      </c>
      <c r="F21" s="114"/>
      <c r="G21" s="114"/>
      <c r="H21" s="114"/>
      <c r="I21" s="115"/>
      <c r="K21" s="106"/>
      <c r="L21" s="93"/>
      <c r="M21" s="93"/>
      <c r="N21" s="94"/>
    </row>
    <row r="22" spans="1:14" ht="15" customHeight="1">
      <c r="A22" s="70" t="s">
        <v>498</v>
      </c>
      <c r="B22" s="112" t="s">
        <v>499</v>
      </c>
      <c r="C22" s="113"/>
      <c r="D22" s="66"/>
      <c r="E22" s="114"/>
      <c r="F22" s="114"/>
      <c r="G22" s="114"/>
      <c r="H22" s="114"/>
      <c r="I22" s="115"/>
      <c r="K22" s="106"/>
      <c r="L22" s="93"/>
      <c r="M22" s="93"/>
      <c r="N22" s="94"/>
    </row>
    <row r="23" spans="1:14" ht="15" customHeight="1">
      <c r="A23" s="76" t="s">
        <v>500</v>
      </c>
      <c r="B23" s="110" t="s">
        <v>13</v>
      </c>
      <c r="C23" s="111"/>
      <c r="D23" s="66"/>
      <c r="E23" s="114"/>
      <c r="F23" s="114"/>
      <c r="G23" s="114"/>
      <c r="H23" s="114"/>
      <c r="I23" s="115"/>
      <c r="K23" s="106"/>
      <c r="L23" s="93"/>
      <c r="M23" s="93"/>
      <c r="N23" s="94"/>
    </row>
    <row r="24" spans="1:14" ht="15" customHeight="1" thickBot="1">
      <c r="A24" s="70" t="s">
        <v>501</v>
      </c>
      <c r="B24" s="112" t="s">
        <v>502</v>
      </c>
      <c r="C24" s="113"/>
      <c r="D24" s="66"/>
      <c r="E24" s="114"/>
      <c r="F24" s="114"/>
      <c r="G24" s="114"/>
      <c r="H24" s="114"/>
      <c r="I24" s="115"/>
      <c r="K24" s="107"/>
      <c r="L24" s="108"/>
      <c r="M24" s="108"/>
      <c r="N24" s="109"/>
    </row>
    <row r="25" spans="1:9" ht="15" customHeight="1">
      <c r="A25" s="70" t="s">
        <v>503</v>
      </c>
      <c r="B25" s="112" t="s">
        <v>504</v>
      </c>
      <c r="C25" s="113"/>
      <c r="D25" s="66"/>
      <c r="E25" s="114"/>
      <c r="F25" s="114"/>
      <c r="G25" s="114"/>
      <c r="H25" s="114"/>
      <c r="I25" s="115"/>
    </row>
    <row r="26" spans="1:9" ht="15" customHeight="1">
      <c r="A26" s="76" t="s">
        <v>505</v>
      </c>
      <c r="B26" s="110" t="s">
        <v>17</v>
      </c>
      <c r="C26" s="111"/>
      <c r="D26" s="66"/>
      <c r="E26" s="114"/>
      <c r="F26" s="114"/>
      <c r="G26" s="114"/>
      <c r="H26" s="114"/>
      <c r="I26" s="115"/>
    </row>
    <row r="27" spans="1:9" ht="15" customHeight="1">
      <c r="A27" s="70" t="s">
        <v>506</v>
      </c>
      <c r="B27" s="112" t="s">
        <v>507</v>
      </c>
      <c r="C27" s="113"/>
      <c r="D27" s="66"/>
      <c r="E27" s="114"/>
      <c r="F27" s="114"/>
      <c r="G27" s="114"/>
      <c r="H27" s="114"/>
      <c r="I27" s="115"/>
    </row>
    <row r="28" spans="1:9" ht="15" customHeight="1">
      <c r="A28" s="70" t="s">
        <v>508</v>
      </c>
      <c r="B28" s="112" t="s">
        <v>509</v>
      </c>
      <c r="C28" s="113"/>
      <c r="D28" s="66"/>
      <c r="E28" s="114"/>
      <c r="F28" s="114"/>
      <c r="G28" s="114"/>
      <c r="H28" s="114"/>
      <c r="I28" s="115"/>
    </row>
    <row r="29" spans="1:9" ht="15" customHeight="1">
      <c r="A29" s="76" t="s">
        <v>510</v>
      </c>
      <c r="B29" s="110" t="s">
        <v>21</v>
      </c>
      <c r="C29" s="111"/>
      <c r="D29" s="66"/>
      <c r="E29" s="114"/>
      <c r="F29" s="114"/>
      <c r="G29" s="114"/>
      <c r="H29" s="114"/>
      <c r="I29" s="115"/>
    </row>
    <row r="30" spans="1:9" ht="15" customHeight="1">
      <c r="A30" s="70" t="s">
        <v>511</v>
      </c>
      <c r="B30" s="112" t="s">
        <v>512</v>
      </c>
      <c r="C30" s="113"/>
      <c r="D30" s="66"/>
      <c r="E30" s="114"/>
      <c r="F30" s="114"/>
      <c r="G30" s="114"/>
      <c r="H30" s="114"/>
      <c r="I30" s="115"/>
    </row>
    <row r="31" spans="1:9" ht="15" customHeight="1">
      <c r="A31" s="70" t="s">
        <v>513</v>
      </c>
      <c r="B31" s="112" t="s">
        <v>514</v>
      </c>
      <c r="C31" s="113"/>
      <c r="D31" s="66"/>
      <c r="E31" s="114"/>
      <c r="F31" s="114"/>
      <c r="G31" s="114"/>
      <c r="H31" s="114"/>
      <c r="I31" s="115"/>
    </row>
    <row r="32" spans="1:9" ht="15" customHeight="1">
      <c r="A32" s="77" t="s">
        <v>515</v>
      </c>
      <c r="B32" s="118" t="s">
        <v>39</v>
      </c>
      <c r="C32" s="118"/>
      <c r="D32" s="66"/>
      <c r="E32" s="114"/>
      <c r="F32" s="114"/>
      <c r="G32" s="114"/>
      <c r="H32" s="114"/>
      <c r="I32" s="115"/>
    </row>
    <row r="33" spans="1:9" ht="15" thickBot="1">
      <c r="A33" s="78"/>
      <c r="B33" s="79"/>
      <c r="C33" s="79"/>
      <c r="D33" s="79"/>
      <c r="E33" s="116"/>
      <c r="F33" s="116"/>
      <c r="G33" s="116"/>
      <c r="H33" s="116"/>
      <c r="I33" s="117"/>
    </row>
  </sheetData>
  <sheetProtection/>
  <mergeCells count="46">
    <mergeCell ref="B29:C29"/>
    <mergeCell ref="B30:C30"/>
    <mergeCell ref="B25:C25"/>
    <mergeCell ref="B26:C26"/>
    <mergeCell ref="B27:C27"/>
    <mergeCell ref="B28:C28"/>
    <mergeCell ref="A19:G19"/>
    <mergeCell ref="K19:N24"/>
    <mergeCell ref="B20:C20"/>
    <mergeCell ref="B21:C21"/>
    <mergeCell ref="E21:I33"/>
    <mergeCell ref="B22:C22"/>
    <mergeCell ref="B23:C23"/>
    <mergeCell ref="B24:C24"/>
    <mergeCell ref="B31:C31"/>
    <mergeCell ref="B32:C32"/>
    <mergeCell ref="B16:C16"/>
    <mergeCell ref="L16:N16"/>
    <mergeCell ref="B17:C17"/>
    <mergeCell ref="B18:C18"/>
    <mergeCell ref="E18:I18"/>
    <mergeCell ref="B14:C14"/>
    <mergeCell ref="L14:N14"/>
    <mergeCell ref="B15:C15"/>
    <mergeCell ref="E15:H15"/>
    <mergeCell ref="L15:N15"/>
    <mergeCell ref="L11:N11"/>
    <mergeCell ref="B12:C12"/>
    <mergeCell ref="L12:N12"/>
    <mergeCell ref="B13:C13"/>
    <mergeCell ref="L13:N13"/>
    <mergeCell ref="B7:C7"/>
    <mergeCell ref="E7:I13"/>
    <mergeCell ref="L7:N7"/>
    <mergeCell ref="B8:C8"/>
    <mergeCell ref="L8:N8"/>
    <mergeCell ref="B9:C9"/>
    <mergeCell ref="L9:N9"/>
    <mergeCell ref="B10:C10"/>
    <mergeCell ref="L10:N10"/>
    <mergeCell ref="B11:C11"/>
    <mergeCell ref="A2:H2"/>
    <mergeCell ref="A4:F4"/>
    <mergeCell ref="K4:N4"/>
    <mergeCell ref="A5:F5"/>
    <mergeCell ref="K5:N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135"/>
  <sheetViews>
    <sheetView zoomScalePageLayoutView="0" workbookViewId="0" topLeftCell="A1">
      <selection activeCell="L1013" sqref="L1013"/>
    </sheetView>
  </sheetViews>
  <sheetFormatPr defaultColWidth="11.421875" defaultRowHeight="15"/>
  <cols>
    <col min="1" max="1" width="6.28125" style="0" bestFit="1" customWidth="1"/>
    <col min="2" max="2" width="8.00390625" style="0" bestFit="1" customWidth="1"/>
    <col min="3" max="3" width="31.7109375" style="0" bestFit="1" customWidth="1"/>
    <col min="4" max="4" width="14.00390625" style="0" customWidth="1"/>
    <col min="5" max="5" width="2.28125" style="0" bestFit="1" customWidth="1"/>
    <col min="6" max="6" width="5.8515625" style="0" bestFit="1" customWidth="1"/>
    <col min="7" max="9" width="4.00390625" style="0" bestFit="1" customWidth="1"/>
    <col min="10" max="10" width="5.00390625" style="0" bestFit="1" customWidth="1"/>
    <col min="11" max="11" width="3.00390625" style="0" bestFit="1" customWidth="1"/>
    <col min="12" max="12" width="3.57421875" style="0" bestFit="1" customWidth="1"/>
    <col min="13" max="13" width="8.28125" style="0" bestFit="1" customWidth="1"/>
    <col min="14" max="14" width="4.421875" style="0" bestFit="1" customWidth="1"/>
    <col min="15" max="15" width="3.28125" style="0" customWidth="1"/>
    <col min="16" max="16" width="8.28125" style="0" bestFit="1" customWidth="1"/>
    <col min="17" max="17" width="4.421875" style="0" bestFit="1" customWidth="1"/>
    <col min="18" max="18" width="4.00390625" style="0" bestFit="1" customWidth="1"/>
    <col min="19" max="19" width="8.28125" style="0" bestFit="1" customWidth="1"/>
    <col min="20" max="20" width="4.421875" style="0" bestFit="1" customWidth="1"/>
    <col min="21" max="21" width="4.00390625" style="0" bestFit="1" customWidth="1"/>
    <col min="22" max="22" width="8.28125" style="0" bestFit="1" customWidth="1"/>
    <col min="23" max="23" width="4.57421875" style="0" bestFit="1" customWidth="1"/>
    <col min="24" max="24" width="4.57421875" style="0" customWidth="1"/>
    <col min="25" max="25" width="15.57421875" style="0" customWidth="1"/>
  </cols>
  <sheetData>
    <row r="1" spans="1:25" ht="14.25">
      <c r="A1" s="5" t="s">
        <v>22</v>
      </c>
      <c r="B1" s="5" t="s">
        <v>23</v>
      </c>
      <c r="C1" s="5" t="s">
        <v>24</v>
      </c>
      <c r="D1" s="5" t="s">
        <v>25</v>
      </c>
      <c r="E1" s="5" t="s">
        <v>26</v>
      </c>
      <c r="F1" s="6" t="s">
        <v>27</v>
      </c>
      <c r="G1" s="6" t="s">
        <v>28</v>
      </c>
      <c r="H1" s="6" t="s">
        <v>29</v>
      </c>
      <c r="I1" s="6" t="s">
        <v>30</v>
      </c>
      <c r="J1" s="6" t="s">
        <v>31</v>
      </c>
      <c r="K1" s="6" t="s">
        <v>32</v>
      </c>
      <c r="L1" s="7" t="s">
        <v>33</v>
      </c>
      <c r="M1" s="8" t="s">
        <v>9</v>
      </c>
      <c r="N1" s="6" t="s">
        <v>34</v>
      </c>
      <c r="O1" s="9" t="s">
        <v>35</v>
      </c>
      <c r="P1" s="6" t="s">
        <v>13</v>
      </c>
      <c r="Q1" s="6" t="s">
        <v>36</v>
      </c>
      <c r="R1" s="9" t="s">
        <v>35</v>
      </c>
      <c r="S1" s="6" t="s">
        <v>17</v>
      </c>
      <c r="T1" s="6" t="s">
        <v>37</v>
      </c>
      <c r="U1" s="9" t="s">
        <v>35</v>
      </c>
      <c r="V1" s="6" t="s">
        <v>21</v>
      </c>
      <c r="W1" s="6" t="s">
        <v>38</v>
      </c>
      <c r="X1" s="6" t="s">
        <v>35</v>
      </c>
      <c r="Y1" s="6" t="s">
        <v>39</v>
      </c>
    </row>
    <row r="2" spans="1:25" ht="14.25">
      <c r="A2">
        <v>124</v>
      </c>
      <c r="B2">
        <v>2334011</v>
      </c>
      <c r="C2" t="s">
        <v>138</v>
      </c>
      <c r="D2" s="10" t="s">
        <v>101</v>
      </c>
      <c r="E2">
        <v>3</v>
      </c>
      <c r="F2">
        <v>4238</v>
      </c>
      <c r="G2">
        <v>42</v>
      </c>
      <c r="H2">
        <v>95</v>
      </c>
      <c r="I2">
        <v>169</v>
      </c>
      <c r="J2">
        <v>507</v>
      </c>
      <c r="K2">
        <v>5</v>
      </c>
      <c r="L2" s="11">
        <v>1</v>
      </c>
      <c r="M2" s="12">
        <f aca="true" t="shared" si="0" ref="M2:M65">IF(A2&lt;(G2+1),(G2-A2+1)/G2,0)</f>
        <v>0</v>
      </c>
      <c r="N2" s="6">
        <f aca="true" t="shared" si="1" ref="N2:N65">IF(G2&lt;10,MIN(10,G2*2),IF(G2&gt;10*K2*L2,10*K2*L2,G2))</f>
        <v>42</v>
      </c>
      <c r="O2" s="1">
        <f aca="true" t="shared" si="2" ref="O2:O65">M2*N2</f>
        <v>0</v>
      </c>
      <c r="P2" s="12">
        <f aca="true" t="shared" si="3" ref="P2:P33">IF(A2&lt;(G2+H2+1),MIN((H2-A2+G2+1)/H2,1),0)</f>
        <v>0.14736842105263157</v>
      </c>
      <c r="Q2" s="6">
        <f aca="true" t="shared" si="4" ref="Q2:Q65">IF(H2&lt;15,MIN(15,H2*2),IF(H2&gt;15*K2*L2,15*K2*L2,H2))</f>
        <v>75</v>
      </c>
      <c r="R2" s="1">
        <f aca="true" t="shared" si="5" ref="R2:R65">P2*Q2</f>
        <v>11.052631578947368</v>
      </c>
      <c r="S2" s="12">
        <f aca="true" t="shared" si="6" ref="S2:S65">IF(I2&gt;0,IF(A2&lt;(G2+H2+I2+1),MIN((I2-A2+G2+H2+1)/I2,1),0),0)</f>
        <v>1</v>
      </c>
      <c r="T2" s="6">
        <f aca="true" t="shared" si="7" ref="T2:T65">IF(I2&lt;20,MIN(20,I2*2),IF(I2&gt;20*K2*L2,20*K2*L2,I2))</f>
        <v>100</v>
      </c>
      <c r="U2" s="1">
        <f aca="true" t="shared" si="8" ref="U2:U65">S2*T2</f>
        <v>100</v>
      </c>
      <c r="V2" s="13">
        <f aca="true" t="shared" si="9" ref="V2:V65">IF(J2&gt;0,IF(A2&lt;(G2+H2+I2+J2+1),MIN((J2-A2+G2+H2+I2+1)/J2,1),0),0)</f>
        <v>1</v>
      </c>
      <c r="W2">
        <f aca="true" t="shared" si="10" ref="W2:W65">IF(J2&lt;40,MIN(40,J2*2),IF(J2&gt;40*K2*L2,40*K2*L2,J2))</f>
        <v>200</v>
      </c>
      <c r="X2">
        <f aca="true" t="shared" si="11" ref="X2:X65">V2*W2</f>
        <v>200</v>
      </c>
      <c r="Y2" t="s">
        <v>105</v>
      </c>
    </row>
    <row r="3" spans="1:25" ht="14.25">
      <c r="A3">
        <v>149</v>
      </c>
      <c r="B3">
        <v>1135756</v>
      </c>
      <c r="C3" t="s">
        <v>104</v>
      </c>
      <c r="D3" s="10" t="s">
        <v>101</v>
      </c>
      <c r="E3">
        <v>4</v>
      </c>
      <c r="F3">
        <v>4214</v>
      </c>
      <c r="G3">
        <v>42</v>
      </c>
      <c r="H3">
        <v>95</v>
      </c>
      <c r="I3">
        <v>169</v>
      </c>
      <c r="J3">
        <v>507</v>
      </c>
      <c r="K3">
        <v>5</v>
      </c>
      <c r="L3" s="11">
        <v>1</v>
      </c>
      <c r="M3" s="12">
        <f t="shared" si="0"/>
        <v>0</v>
      </c>
      <c r="N3" s="6">
        <f t="shared" si="1"/>
        <v>42</v>
      </c>
      <c r="O3" s="1">
        <f t="shared" si="2"/>
        <v>0</v>
      </c>
      <c r="P3" s="12">
        <f t="shared" si="3"/>
        <v>0</v>
      </c>
      <c r="Q3" s="6">
        <f t="shared" si="4"/>
        <v>75</v>
      </c>
      <c r="R3" s="1">
        <f t="shared" si="5"/>
        <v>0</v>
      </c>
      <c r="S3" s="12">
        <f t="shared" si="6"/>
        <v>0.9349112426035503</v>
      </c>
      <c r="T3" s="6">
        <f t="shared" si="7"/>
        <v>100</v>
      </c>
      <c r="U3" s="1">
        <f t="shared" si="8"/>
        <v>93.49112426035504</v>
      </c>
      <c r="V3" s="13">
        <f t="shared" si="9"/>
        <v>1</v>
      </c>
      <c r="W3">
        <f t="shared" si="10"/>
        <v>200</v>
      </c>
      <c r="X3">
        <f t="shared" si="11"/>
        <v>200</v>
      </c>
      <c r="Y3" t="s">
        <v>105</v>
      </c>
    </row>
    <row r="4" spans="1:25" ht="14.25">
      <c r="A4">
        <v>654</v>
      </c>
      <c r="B4">
        <v>1870052</v>
      </c>
      <c r="C4" t="s">
        <v>135</v>
      </c>
      <c r="D4" s="10" t="s">
        <v>101</v>
      </c>
      <c r="E4">
        <v>4</v>
      </c>
      <c r="F4">
        <v>3923</v>
      </c>
      <c r="G4">
        <v>42</v>
      </c>
      <c r="H4">
        <v>95</v>
      </c>
      <c r="I4">
        <v>169</v>
      </c>
      <c r="J4">
        <v>507</v>
      </c>
      <c r="K4">
        <v>5</v>
      </c>
      <c r="L4" s="11">
        <v>1</v>
      </c>
      <c r="M4" s="12">
        <f t="shared" si="0"/>
        <v>0</v>
      </c>
      <c r="N4" s="6">
        <f t="shared" si="1"/>
        <v>42</v>
      </c>
      <c r="O4" s="1">
        <f t="shared" si="2"/>
        <v>0</v>
      </c>
      <c r="P4" s="12">
        <f t="shared" si="3"/>
        <v>0</v>
      </c>
      <c r="Q4" s="6">
        <f t="shared" si="4"/>
        <v>75</v>
      </c>
      <c r="R4" s="1">
        <f t="shared" si="5"/>
        <v>0</v>
      </c>
      <c r="S4" s="12">
        <f t="shared" si="6"/>
        <v>0</v>
      </c>
      <c r="T4" s="6">
        <f t="shared" si="7"/>
        <v>100</v>
      </c>
      <c r="U4" s="1">
        <f t="shared" si="8"/>
        <v>0</v>
      </c>
      <c r="V4" s="13">
        <f t="shared" si="9"/>
        <v>0.3155818540433925</v>
      </c>
      <c r="W4">
        <f t="shared" si="10"/>
        <v>200</v>
      </c>
      <c r="X4">
        <f t="shared" si="11"/>
        <v>63.116370808678504</v>
      </c>
      <c r="Y4" t="s">
        <v>105</v>
      </c>
    </row>
    <row r="5" spans="1:25" ht="14.25">
      <c r="A5">
        <v>661</v>
      </c>
      <c r="B5">
        <v>1840714</v>
      </c>
      <c r="C5" t="s">
        <v>133</v>
      </c>
      <c r="D5" s="10" t="s">
        <v>101</v>
      </c>
      <c r="E5">
        <v>4</v>
      </c>
      <c r="F5">
        <v>3921</v>
      </c>
      <c r="G5">
        <v>42</v>
      </c>
      <c r="H5">
        <v>95</v>
      </c>
      <c r="I5">
        <v>169</v>
      </c>
      <c r="J5">
        <v>507</v>
      </c>
      <c r="K5">
        <v>5</v>
      </c>
      <c r="L5" s="11">
        <v>1</v>
      </c>
      <c r="M5" s="12">
        <f t="shared" si="0"/>
        <v>0</v>
      </c>
      <c r="N5" s="6">
        <f t="shared" si="1"/>
        <v>42</v>
      </c>
      <c r="O5" s="1">
        <f t="shared" si="2"/>
        <v>0</v>
      </c>
      <c r="P5" s="12">
        <f t="shared" si="3"/>
        <v>0</v>
      </c>
      <c r="Q5" s="6">
        <f t="shared" si="4"/>
        <v>75</v>
      </c>
      <c r="R5" s="1">
        <f t="shared" si="5"/>
        <v>0</v>
      </c>
      <c r="S5" s="12">
        <f t="shared" si="6"/>
        <v>0</v>
      </c>
      <c r="T5" s="6">
        <f t="shared" si="7"/>
        <v>100</v>
      </c>
      <c r="U5" s="1">
        <f t="shared" si="8"/>
        <v>0</v>
      </c>
      <c r="V5" s="13">
        <f t="shared" si="9"/>
        <v>0.30177514792899407</v>
      </c>
      <c r="W5">
        <f t="shared" si="10"/>
        <v>200</v>
      </c>
      <c r="X5">
        <f t="shared" si="11"/>
        <v>60.35502958579882</v>
      </c>
      <c r="Y5" t="s">
        <v>105</v>
      </c>
    </row>
    <row r="6" spans="1:25" ht="14.25">
      <c r="A6">
        <v>876</v>
      </c>
      <c r="B6">
        <v>2791082</v>
      </c>
      <c r="C6" t="s">
        <v>248</v>
      </c>
      <c r="D6" s="10" t="s">
        <v>236</v>
      </c>
      <c r="E6">
        <v>5</v>
      </c>
      <c r="F6">
        <v>3782</v>
      </c>
      <c r="G6">
        <v>42</v>
      </c>
      <c r="H6">
        <v>95</v>
      </c>
      <c r="I6">
        <v>169</v>
      </c>
      <c r="J6">
        <v>507</v>
      </c>
      <c r="K6">
        <v>5</v>
      </c>
      <c r="L6" s="11">
        <v>1</v>
      </c>
      <c r="M6" s="12">
        <f t="shared" si="0"/>
        <v>0</v>
      </c>
      <c r="N6" s="6">
        <f t="shared" si="1"/>
        <v>42</v>
      </c>
      <c r="O6" s="1">
        <f t="shared" si="2"/>
        <v>0</v>
      </c>
      <c r="P6" s="12">
        <f t="shared" si="3"/>
        <v>0</v>
      </c>
      <c r="Q6" s="6">
        <f t="shared" si="4"/>
        <v>75</v>
      </c>
      <c r="R6" s="1">
        <f t="shared" si="5"/>
        <v>0</v>
      </c>
      <c r="S6" s="12">
        <f t="shared" si="6"/>
        <v>0</v>
      </c>
      <c r="T6" s="6">
        <f t="shared" si="7"/>
        <v>100</v>
      </c>
      <c r="U6" s="1">
        <f t="shared" si="8"/>
        <v>0</v>
      </c>
      <c r="V6" s="13">
        <f t="shared" si="9"/>
        <v>0</v>
      </c>
      <c r="W6">
        <f t="shared" si="10"/>
        <v>200</v>
      </c>
      <c r="X6">
        <f t="shared" si="11"/>
        <v>0</v>
      </c>
      <c r="Y6" t="s">
        <v>105</v>
      </c>
    </row>
    <row r="7" spans="1:25" ht="14.25">
      <c r="A7">
        <v>948</v>
      </c>
      <c r="B7">
        <v>2590344</v>
      </c>
      <c r="C7" t="s">
        <v>143</v>
      </c>
      <c r="D7" s="10" t="s">
        <v>101</v>
      </c>
      <c r="E7">
        <v>5</v>
      </c>
      <c r="F7">
        <v>3709</v>
      </c>
      <c r="G7">
        <v>42</v>
      </c>
      <c r="H7">
        <v>95</v>
      </c>
      <c r="I7">
        <v>169</v>
      </c>
      <c r="J7">
        <v>507</v>
      </c>
      <c r="K7">
        <v>5</v>
      </c>
      <c r="L7" s="11">
        <v>1</v>
      </c>
      <c r="M7" s="12">
        <f t="shared" si="0"/>
        <v>0</v>
      </c>
      <c r="N7" s="6">
        <f t="shared" si="1"/>
        <v>42</v>
      </c>
      <c r="O7" s="1">
        <f t="shared" si="2"/>
        <v>0</v>
      </c>
      <c r="P7" s="12">
        <f t="shared" si="3"/>
        <v>0</v>
      </c>
      <c r="Q7" s="6">
        <f t="shared" si="4"/>
        <v>75</v>
      </c>
      <c r="R7" s="1">
        <f t="shared" si="5"/>
        <v>0</v>
      </c>
      <c r="S7" s="12">
        <f t="shared" si="6"/>
        <v>0</v>
      </c>
      <c r="T7" s="6">
        <f t="shared" si="7"/>
        <v>100</v>
      </c>
      <c r="U7" s="1">
        <f t="shared" si="8"/>
        <v>0</v>
      </c>
      <c r="V7" s="13">
        <f t="shared" si="9"/>
        <v>0</v>
      </c>
      <c r="W7">
        <f t="shared" si="10"/>
        <v>200</v>
      </c>
      <c r="X7">
        <f t="shared" si="11"/>
        <v>0</v>
      </c>
      <c r="Y7" t="s">
        <v>105</v>
      </c>
    </row>
    <row r="8" spans="1:25" ht="14.25">
      <c r="A8">
        <v>1065</v>
      </c>
      <c r="B8">
        <v>2122684</v>
      </c>
      <c r="C8" t="s">
        <v>175</v>
      </c>
      <c r="D8" s="10" t="s">
        <v>173</v>
      </c>
      <c r="E8">
        <v>5</v>
      </c>
      <c r="F8">
        <v>3553</v>
      </c>
      <c r="G8">
        <v>42</v>
      </c>
      <c r="H8">
        <v>95</v>
      </c>
      <c r="I8">
        <v>169</v>
      </c>
      <c r="J8">
        <v>507</v>
      </c>
      <c r="K8">
        <v>5</v>
      </c>
      <c r="L8" s="11">
        <v>1</v>
      </c>
      <c r="M8" s="12">
        <f t="shared" si="0"/>
        <v>0</v>
      </c>
      <c r="N8" s="6">
        <f t="shared" si="1"/>
        <v>42</v>
      </c>
      <c r="O8" s="1">
        <f t="shared" si="2"/>
        <v>0</v>
      </c>
      <c r="P8" s="12">
        <f t="shared" si="3"/>
        <v>0</v>
      </c>
      <c r="Q8" s="6">
        <f t="shared" si="4"/>
        <v>75</v>
      </c>
      <c r="R8" s="1">
        <f t="shared" si="5"/>
        <v>0</v>
      </c>
      <c r="S8" s="12">
        <f t="shared" si="6"/>
        <v>0</v>
      </c>
      <c r="T8" s="6">
        <f t="shared" si="7"/>
        <v>100</v>
      </c>
      <c r="U8" s="1">
        <f t="shared" si="8"/>
        <v>0</v>
      </c>
      <c r="V8" s="13">
        <f t="shared" si="9"/>
        <v>0</v>
      </c>
      <c r="W8">
        <f t="shared" si="10"/>
        <v>200</v>
      </c>
      <c r="X8">
        <f t="shared" si="11"/>
        <v>0</v>
      </c>
      <c r="Y8" t="s">
        <v>105</v>
      </c>
    </row>
    <row r="9" spans="1:25" ht="14.25">
      <c r="A9">
        <v>244</v>
      </c>
      <c r="B9">
        <v>1870052</v>
      </c>
      <c r="C9" t="s">
        <v>135</v>
      </c>
      <c r="D9" s="10" t="s">
        <v>101</v>
      </c>
      <c r="E9">
        <v>4</v>
      </c>
      <c r="F9">
        <v>3658</v>
      </c>
      <c r="G9">
        <v>0</v>
      </c>
      <c r="H9">
        <v>0</v>
      </c>
      <c r="I9">
        <v>0</v>
      </c>
      <c r="J9">
        <v>342</v>
      </c>
      <c r="K9">
        <v>5</v>
      </c>
      <c r="L9" s="11">
        <v>1</v>
      </c>
      <c r="M9" s="12">
        <f t="shared" si="0"/>
        <v>0</v>
      </c>
      <c r="N9" s="6">
        <f t="shared" si="1"/>
        <v>0</v>
      </c>
      <c r="O9" s="1">
        <f t="shared" si="2"/>
        <v>0</v>
      </c>
      <c r="P9" s="12">
        <f t="shared" si="3"/>
        <v>0</v>
      </c>
      <c r="Q9" s="6">
        <f t="shared" si="4"/>
        <v>0</v>
      </c>
      <c r="R9" s="1">
        <f t="shared" si="5"/>
        <v>0</v>
      </c>
      <c r="S9" s="12">
        <f t="shared" si="6"/>
        <v>0</v>
      </c>
      <c r="T9" s="6">
        <f t="shared" si="7"/>
        <v>0</v>
      </c>
      <c r="U9" s="1">
        <f t="shared" si="8"/>
        <v>0</v>
      </c>
      <c r="V9" s="13">
        <f t="shared" si="9"/>
        <v>0.2894736842105263</v>
      </c>
      <c r="W9">
        <f t="shared" si="10"/>
        <v>200</v>
      </c>
      <c r="X9">
        <f t="shared" si="11"/>
        <v>57.89473684210527</v>
      </c>
      <c r="Y9" t="s">
        <v>106</v>
      </c>
    </row>
    <row r="10" spans="1:25" ht="14.25">
      <c r="A10">
        <v>251</v>
      </c>
      <c r="B10">
        <v>1135756</v>
      </c>
      <c r="C10" t="s">
        <v>104</v>
      </c>
      <c r="D10" s="10" t="s">
        <v>101</v>
      </c>
      <c r="E10">
        <v>4</v>
      </c>
      <c r="F10">
        <v>3649</v>
      </c>
      <c r="G10">
        <v>0</v>
      </c>
      <c r="H10">
        <v>0</v>
      </c>
      <c r="I10">
        <v>0</v>
      </c>
      <c r="J10">
        <v>342</v>
      </c>
      <c r="K10">
        <v>5</v>
      </c>
      <c r="L10" s="11">
        <v>1</v>
      </c>
      <c r="M10" s="12">
        <f t="shared" si="0"/>
        <v>0</v>
      </c>
      <c r="N10" s="6">
        <f t="shared" si="1"/>
        <v>0</v>
      </c>
      <c r="O10" s="1">
        <f t="shared" si="2"/>
        <v>0</v>
      </c>
      <c r="P10" s="12">
        <f t="shared" si="3"/>
        <v>0</v>
      </c>
      <c r="Q10" s="6">
        <f t="shared" si="4"/>
        <v>0</v>
      </c>
      <c r="R10" s="1">
        <f t="shared" si="5"/>
        <v>0</v>
      </c>
      <c r="S10" s="12">
        <f t="shared" si="6"/>
        <v>0</v>
      </c>
      <c r="T10" s="6">
        <f t="shared" si="7"/>
        <v>0</v>
      </c>
      <c r="U10" s="1">
        <f t="shared" si="8"/>
        <v>0</v>
      </c>
      <c r="V10" s="13">
        <f t="shared" si="9"/>
        <v>0.26900584795321636</v>
      </c>
      <c r="W10">
        <f t="shared" si="10"/>
        <v>200</v>
      </c>
      <c r="X10">
        <f t="shared" si="11"/>
        <v>53.80116959064327</v>
      </c>
      <c r="Y10" t="s">
        <v>106</v>
      </c>
    </row>
    <row r="11" spans="1:25" ht="14.25">
      <c r="A11">
        <v>375</v>
      </c>
      <c r="B11">
        <v>1840714</v>
      </c>
      <c r="C11" t="s">
        <v>133</v>
      </c>
      <c r="D11" s="10" t="s">
        <v>101</v>
      </c>
      <c r="E11">
        <v>4</v>
      </c>
      <c r="F11">
        <v>3539</v>
      </c>
      <c r="G11">
        <v>0</v>
      </c>
      <c r="H11">
        <v>0</v>
      </c>
      <c r="I11">
        <v>0</v>
      </c>
      <c r="J11">
        <v>342</v>
      </c>
      <c r="K11">
        <v>5</v>
      </c>
      <c r="L11" s="11">
        <v>1</v>
      </c>
      <c r="M11" s="12">
        <f t="shared" si="0"/>
        <v>0</v>
      </c>
      <c r="N11" s="6">
        <f t="shared" si="1"/>
        <v>0</v>
      </c>
      <c r="O11" s="1">
        <f t="shared" si="2"/>
        <v>0</v>
      </c>
      <c r="P11" s="12">
        <f t="shared" si="3"/>
        <v>0</v>
      </c>
      <c r="Q11" s="6">
        <f t="shared" si="4"/>
        <v>0</v>
      </c>
      <c r="R11" s="1">
        <f t="shared" si="5"/>
        <v>0</v>
      </c>
      <c r="S11" s="12">
        <f t="shared" si="6"/>
        <v>0</v>
      </c>
      <c r="T11" s="6">
        <f t="shared" si="7"/>
        <v>0</v>
      </c>
      <c r="U11" s="1">
        <f t="shared" si="8"/>
        <v>0</v>
      </c>
      <c r="V11" s="13">
        <f t="shared" si="9"/>
        <v>0</v>
      </c>
      <c r="W11">
        <f t="shared" si="10"/>
        <v>200</v>
      </c>
      <c r="X11">
        <f t="shared" si="11"/>
        <v>0</v>
      </c>
      <c r="Y11" t="s">
        <v>106</v>
      </c>
    </row>
    <row r="12" spans="1:25" ht="14.25">
      <c r="A12">
        <v>423</v>
      </c>
      <c r="B12">
        <v>2122684</v>
      </c>
      <c r="C12" t="s">
        <v>175</v>
      </c>
      <c r="D12" s="10" t="s">
        <v>173</v>
      </c>
      <c r="E12">
        <v>5</v>
      </c>
      <c r="F12">
        <v>3500</v>
      </c>
      <c r="G12">
        <v>0</v>
      </c>
      <c r="H12">
        <v>0</v>
      </c>
      <c r="I12">
        <v>0</v>
      </c>
      <c r="J12">
        <v>342</v>
      </c>
      <c r="K12">
        <v>5</v>
      </c>
      <c r="L12" s="11">
        <v>1</v>
      </c>
      <c r="M12" s="12">
        <f t="shared" si="0"/>
        <v>0</v>
      </c>
      <c r="N12" s="6">
        <f t="shared" si="1"/>
        <v>0</v>
      </c>
      <c r="O12" s="1">
        <f t="shared" si="2"/>
        <v>0</v>
      </c>
      <c r="P12" s="12">
        <f t="shared" si="3"/>
        <v>0</v>
      </c>
      <c r="Q12" s="6">
        <f t="shared" si="4"/>
        <v>0</v>
      </c>
      <c r="R12" s="1">
        <f t="shared" si="5"/>
        <v>0</v>
      </c>
      <c r="S12" s="12">
        <f t="shared" si="6"/>
        <v>0</v>
      </c>
      <c r="T12" s="6">
        <f t="shared" si="7"/>
        <v>0</v>
      </c>
      <c r="U12" s="1">
        <f t="shared" si="8"/>
        <v>0</v>
      </c>
      <c r="V12" s="13">
        <f t="shared" si="9"/>
        <v>0</v>
      </c>
      <c r="W12">
        <f t="shared" si="10"/>
        <v>200</v>
      </c>
      <c r="X12">
        <f t="shared" si="11"/>
        <v>0</v>
      </c>
      <c r="Y12" t="s">
        <v>106</v>
      </c>
    </row>
    <row r="13" spans="1:25" ht="14.25">
      <c r="A13">
        <v>424</v>
      </c>
      <c r="B13">
        <v>2791082</v>
      </c>
      <c r="C13" t="s">
        <v>248</v>
      </c>
      <c r="D13" s="10" t="s">
        <v>236</v>
      </c>
      <c r="E13">
        <v>5</v>
      </c>
      <c r="F13">
        <v>3499</v>
      </c>
      <c r="G13">
        <v>0</v>
      </c>
      <c r="H13">
        <v>0</v>
      </c>
      <c r="I13">
        <v>0</v>
      </c>
      <c r="J13">
        <v>342</v>
      </c>
      <c r="K13">
        <v>5</v>
      </c>
      <c r="L13" s="11">
        <v>1</v>
      </c>
      <c r="M13" s="12">
        <f t="shared" si="0"/>
        <v>0</v>
      </c>
      <c r="N13" s="6">
        <f t="shared" si="1"/>
        <v>0</v>
      </c>
      <c r="O13" s="1">
        <f t="shared" si="2"/>
        <v>0</v>
      </c>
      <c r="P13" s="12">
        <f t="shared" si="3"/>
        <v>0</v>
      </c>
      <c r="Q13" s="6">
        <f t="shared" si="4"/>
        <v>0</v>
      </c>
      <c r="R13" s="1">
        <f t="shared" si="5"/>
        <v>0</v>
      </c>
      <c r="S13" s="12">
        <f t="shared" si="6"/>
        <v>0</v>
      </c>
      <c r="T13" s="6">
        <f t="shared" si="7"/>
        <v>0</v>
      </c>
      <c r="U13" s="1">
        <f t="shared" si="8"/>
        <v>0</v>
      </c>
      <c r="V13" s="13">
        <f t="shared" si="9"/>
        <v>0</v>
      </c>
      <c r="W13">
        <f t="shared" si="10"/>
        <v>200</v>
      </c>
      <c r="X13">
        <f t="shared" si="11"/>
        <v>0</v>
      </c>
      <c r="Y13" t="s">
        <v>106</v>
      </c>
    </row>
    <row r="14" spans="1:25" ht="14.25">
      <c r="A14">
        <v>436</v>
      </c>
      <c r="B14">
        <v>2590344</v>
      </c>
      <c r="C14" t="s">
        <v>143</v>
      </c>
      <c r="D14" s="10" t="s">
        <v>101</v>
      </c>
      <c r="E14">
        <v>5</v>
      </c>
      <c r="F14">
        <v>3480</v>
      </c>
      <c r="G14">
        <v>0</v>
      </c>
      <c r="H14">
        <v>0</v>
      </c>
      <c r="I14">
        <v>0</v>
      </c>
      <c r="J14">
        <v>342</v>
      </c>
      <c r="K14">
        <v>5</v>
      </c>
      <c r="L14" s="11">
        <v>1</v>
      </c>
      <c r="M14" s="12">
        <f t="shared" si="0"/>
        <v>0</v>
      </c>
      <c r="N14" s="6">
        <f t="shared" si="1"/>
        <v>0</v>
      </c>
      <c r="O14" s="1">
        <f t="shared" si="2"/>
        <v>0</v>
      </c>
      <c r="P14" s="12">
        <f t="shared" si="3"/>
        <v>0</v>
      </c>
      <c r="Q14" s="6">
        <f t="shared" si="4"/>
        <v>0</v>
      </c>
      <c r="R14" s="1">
        <f t="shared" si="5"/>
        <v>0</v>
      </c>
      <c r="S14" s="12">
        <f t="shared" si="6"/>
        <v>0</v>
      </c>
      <c r="T14" s="6">
        <f t="shared" si="7"/>
        <v>0</v>
      </c>
      <c r="U14" s="1">
        <f t="shared" si="8"/>
        <v>0</v>
      </c>
      <c r="V14" s="13">
        <f t="shared" si="9"/>
        <v>0</v>
      </c>
      <c r="W14">
        <f t="shared" si="10"/>
        <v>200</v>
      </c>
      <c r="X14">
        <f t="shared" si="11"/>
        <v>0</v>
      </c>
      <c r="Y14" t="s">
        <v>106</v>
      </c>
    </row>
    <row r="15" spans="1:25" ht="14.25">
      <c r="A15">
        <v>700</v>
      </c>
      <c r="B15">
        <v>1165108</v>
      </c>
      <c r="C15" t="s">
        <v>132</v>
      </c>
      <c r="D15" s="10" t="s">
        <v>101</v>
      </c>
      <c r="E15">
        <v>7</v>
      </c>
      <c r="F15">
        <v>2997</v>
      </c>
      <c r="G15">
        <v>0</v>
      </c>
      <c r="H15">
        <v>0</v>
      </c>
      <c r="I15">
        <v>0</v>
      </c>
      <c r="J15">
        <v>342</v>
      </c>
      <c r="K15">
        <v>5</v>
      </c>
      <c r="L15" s="11">
        <v>1</v>
      </c>
      <c r="M15" s="12">
        <f t="shared" si="0"/>
        <v>0</v>
      </c>
      <c r="N15" s="6">
        <f t="shared" si="1"/>
        <v>0</v>
      </c>
      <c r="O15" s="1">
        <f t="shared" si="2"/>
        <v>0</v>
      </c>
      <c r="P15" s="12">
        <f t="shared" si="3"/>
        <v>0</v>
      </c>
      <c r="Q15" s="6">
        <f t="shared" si="4"/>
        <v>0</v>
      </c>
      <c r="R15" s="1">
        <f t="shared" si="5"/>
        <v>0</v>
      </c>
      <c r="S15" s="12">
        <f t="shared" si="6"/>
        <v>0</v>
      </c>
      <c r="T15" s="6">
        <f t="shared" si="7"/>
        <v>0</v>
      </c>
      <c r="U15" s="1">
        <f t="shared" si="8"/>
        <v>0</v>
      </c>
      <c r="V15" s="13">
        <f t="shared" si="9"/>
        <v>0</v>
      </c>
      <c r="W15">
        <f t="shared" si="10"/>
        <v>200</v>
      </c>
      <c r="X15">
        <f t="shared" si="11"/>
        <v>0</v>
      </c>
      <c r="Y15" t="s">
        <v>106</v>
      </c>
    </row>
    <row r="16" spans="1:25" ht="14.25">
      <c r="A16">
        <v>44</v>
      </c>
      <c r="B16">
        <v>2334047</v>
      </c>
      <c r="C16" t="s">
        <v>140</v>
      </c>
      <c r="D16" s="10" t="s">
        <v>101</v>
      </c>
      <c r="E16">
        <v>1</v>
      </c>
      <c r="F16">
        <v>4651</v>
      </c>
      <c r="G16">
        <v>111</v>
      </c>
      <c r="H16">
        <v>170</v>
      </c>
      <c r="I16">
        <v>233</v>
      </c>
      <c r="J16">
        <v>410</v>
      </c>
      <c r="K16">
        <v>5</v>
      </c>
      <c r="L16" s="11">
        <v>1.5</v>
      </c>
      <c r="M16" s="12">
        <f t="shared" si="0"/>
        <v>0.6126126126126126</v>
      </c>
      <c r="N16" s="6">
        <f t="shared" si="1"/>
        <v>75</v>
      </c>
      <c r="O16" s="1">
        <f t="shared" si="2"/>
        <v>45.945945945945944</v>
      </c>
      <c r="P16" s="12">
        <f t="shared" si="3"/>
        <v>1</v>
      </c>
      <c r="Q16" s="6">
        <f t="shared" si="4"/>
        <v>112.5</v>
      </c>
      <c r="R16" s="1">
        <f t="shared" si="5"/>
        <v>112.5</v>
      </c>
      <c r="S16" s="12">
        <f t="shared" si="6"/>
        <v>1</v>
      </c>
      <c r="T16" s="6">
        <f t="shared" si="7"/>
        <v>150</v>
      </c>
      <c r="U16" s="1">
        <f t="shared" si="8"/>
        <v>150</v>
      </c>
      <c r="V16" s="13">
        <f t="shared" si="9"/>
        <v>1</v>
      </c>
      <c r="W16">
        <f t="shared" si="10"/>
        <v>300</v>
      </c>
      <c r="X16">
        <f t="shared" si="11"/>
        <v>300</v>
      </c>
      <c r="Y16" t="s">
        <v>95</v>
      </c>
    </row>
    <row r="17" spans="1:25" ht="14.25">
      <c r="A17">
        <v>250</v>
      </c>
      <c r="B17">
        <v>2269452</v>
      </c>
      <c r="C17" t="s">
        <v>94</v>
      </c>
      <c r="D17" s="10" t="s">
        <v>81</v>
      </c>
      <c r="E17">
        <v>2</v>
      </c>
      <c r="F17">
        <v>4307</v>
      </c>
      <c r="G17">
        <v>111</v>
      </c>
      <c r="H17">
        <v>170</v>
      </c>
      <c r="I17">
        <v>233</v>
      </c>
      <c r="J17">
        <v>410</v>
      </c>
      <c r="K17">
        <v>5</v>
      </c>
      <c r="L17" s="11">
        <v>1.5</v>
      </c>
      <c r="M17" s="12">
        <f t="shared" si="0"/>
        <v>0</v>
      </c>
      <c r="N17" s="6">
        <f t="shared" si="1"/>
        <v>75</v>
      </c>
      <c r="O17" s="1">
        <f t="shared" si="2"/>
        <v>0</v>
      </c>
      <c r="P17" s="12">
        <f t="shared" si="3"/>
        <v>0.18823529411764706</v>
      </c>
      <c r="Q17" s="6">
        <f t="shared" si="4"/>
        <v>112.5</v>
      </c>
      <c r="R17" s="1">
        <f t="shared" si="5"/>
        <v>21.176470588235293</v>
      </c>
      <c r="S17" s="12">
        <f t="shared" si="6"/>
        <v>1</v>
      </c>
      <c r="T17" s="6">
        <f t="shared" si="7"/>
        <v>150</v>
      </c>
      <c r="U17" s="1">
        <f t="shared" si="8"/>
        <v>150</v>
      </c>
      <c r="V17" s="13">
        <f t="shared" si="9"/>
        <v>1</v>
      </c>
      <c r="W17">
        <f t="shared" si="10"/>
        <v>300</v>
      </c>
      <c r="X17">
        <f t="shared" si="11"/>
        <v>300</v>
      </c>
      <c r="Y17" t="s">
        <v>95</v>
      </c>
    </row>
    <row r="18" spans="1:25" ht="14.25">
      <c r="A18">
        <v>476</v>
      </c>
      <c r="B18">
        <v>2334011</v>
      </c>
      <c r="C18" t="s">
        <v>138</v>
      </c>
      <c r="D18" s="10" t="s">
        <v>101</v>
      </c>
      <c r="E18">
        <v>3</v>
      </c>
      <c r="F18">
        <v>4105</v>
      </c>
      <c r="G18">
        <v>111</v>
      </c>
      <c r="H18">
        <v>170</v>
      </c>
      <c r="I18">
        <v>233</v>
      </c>
      <c r="J18">
        <v>410</v>
      </c>
      <c r="K18">
        <v>5</v>
      </c>
      <c r="L18" s="11">
        <v>1.5</v>
      </c>
      <c r="M18" s="12">
        <f t="shared" si="0"/>
        <v>0</v>
      </c>
      <c r="N18" s="6">
        <f t="shared" si="1"/>
        <v>75</v>
      </c>
      <c r="O18" s="1">
        <f t="shared" si="2"/>
        <v>0</v>
      </c>
      <c r="P18" s="12">
        <f t="shared" si="3"/>
        <v>0</v>
      </c>
      <c r="Q18" s="6">
        <f t="shared" si="4"/>
        <v>112.5</v>
      </c>
      <c r="R18" s="1">
        <f t="shared" si="5"/>
        <v>0</v>
      </c>
      <c r="S18" s="12">
        <f t="shared" si="6"/>
        <v>0.16738197424892703</v>
      </c>
      <c r="T18" s="6">
        <f t="shared" si="7"/>
        <v>150</v>
      </c>
      <c r="U18" s="1">
        <f t="shared" si="8"/>
        <v>25.107296137339056</v>
      </c>
      <c r="V18" s="13">
        <f t="shared" si="9"/>
        <v>1</v>
      </c>
      <c r="W18">
        <f t="shared" si="10"/>
        <v>300</v>
      </c>
      <c r="X18">
        <f t="shared" si="11"/>
        <v>300</v>
      </c>
      <c r="Y18" t="s">
        <v>95</v>
      </c>
    </row>
    <row r="19" spans="1:25" ht="14.25">
      <c r="A19">
        <v>554</v>
      </c>
      <c r="B19">
        <v>2067029</v>
      </c>
      <c r="C19" t="s">
        <v>137</v>
      </c>
      <c r="D19" s="10" t="s">
        <v>101</v>
      </c>
      <c r="E19">
        <v>4</v>
      </c>
      <c r="F19">
        <v>4048</v>
      </c>
      <c r="G19">
        <v>111</v>
      </c>
      <c r="H19">
        <v>170</v>
      </c>
      <c r="I19">
        <v>233</v>
      </c>
      <c r="J19">
        <v>410</v>
      </c>
      <c r="K19">
        <v>5</v>
      </c>
      <c r="L19" s="11">
        <v>1.5</v>
      </c>
      <c r="M19" s="12">
        <f t="shared" si="0"/>
        <v>0</v>
      </c>
      <c r="N19" s="6">
        <f t="shared" si="1"/>
        <v>75</v>
      </c>
      <c r="O19" s="1">
        <f t="shared" si="2"/>
        <v>0</v>
      </c>
      <c r="P19" s="12">
        <f t="shared" si="3"/>
        <v>0</v>
      </c>
      <c r="Q19" s="6">
        <f t="shared" si="4"/>
        <v>112.5</v>
      </c>
      <c r="R19" s="1">
        <f t="shared" si="5"/>
        <v>0</v>
      </c>
      <c r="S19" s="12">
        <f t="shared" si="6"/>
        <v>0</v>
      </c>
      <c r="T19" s="6">
        <f t="shared" si="7"/>
        <v>150</v>
      </c>
      <c r="U19" s="1">
        <f t="shared" si="8"/>
        <v>0</v>
      </c>
      <c r="V19" s="13">
        <f t="shared" si="9"/>
        <v>0.9048780487804878</v>
      </c>
      <c r="W19">
        <f t="shared" si="10"/>
        <v>300</v>
      </c>
      <c r="X19">
        <f t="shared" si="11"/>
        <v>271.4634146341464</v>
      </c>
      <c r="Y19" t="s">
        <v>95</v>
      </c>
    </row>
    <row r="20" spans="1:25" ht="14.25">
      <c r="A20">
        <v>625</v>
      </c>
      <c r="B20">
        <v>2051022</v>
      </c>
      <c r="C20" t="s">
        <v>136</v>
      </c>
      <c r="D20" s="10" t="s">
        <v>101</v>
      </c>
      <c r="E20">
        <v>4</v>
      </c>
      <c r="F20">
        <v>3979</v>
      </c>
      <c r="G20">
        <v>111</v>
      </c>
      <c r="H20">
        <v>170</v>
      </c>
      <c r="I20">
        <v>233</v>
      </c>
      <c r="J20">
        <v>410</v>
      </c>
      <c r="K20">
        <v>5</v>
      </c>
      <c r="L20" s="11">
        <v>1.5</v>
      </c>
      <c r="M20" s="12">
        <f t="shared" si="0"/>
        <v>0</v>
      </c>
      <c r="N20" s="6">
        <f t="shared" si="1"/>
        <v>75</v>
      </c>
      <c r="O20" s="1">
        <f t="shared" si="2"/>
        <v>0</v>
      </c>
      <c r="P20" s="12">
        <f t="shared" si="3"/>
        <v>0</v>
      </c>
      <c r="Q20" s="6">
        <f t="shared" si="4"/>
        <v>112.5</v>
      </c>
      <c r="R20" s="1">
        <f t="shared" si="5"/>
        <v>0</v>
      </c>
      <c r="S20" s="12">
        <f t="shared" si="6"/>
        <v>0</v>
      </c>
      <c r="T20" s="6">
        <f t="shared" si="7"/>
        <v>150</v>
      </c>
      <c r="U20" s="1">
        <f t="shared" si="8"/>
        <v>0</v>
      </c>
      <c r="V20" s="13">
        <f t="shared" si="9"/>
        <v>0.7317073170731707</v>
      </c>
      <c r="W20">
        <f t="shared" si="10"/>
        <v>300</v>
      </c>
      <c r="X20">
        <f t="shared" si="11"/>
        <v>219.5121951219512</v>
      </c>
      <c r="Y20" t="s">
        <v>95</v>
      </c>
    </row>
    <row r="21" spans="1:25" ht="14.25">
      <c r="A21">
        <v>746</v>
      </c>
      <c r="B21">
        <v>1135756</v>
      </c>
      <c r="C21" t="s">
        <v>104</v>
      </c>
      <c r="D21" s="10" t="s">
        <v>101</v>
      </c>
      <c r="E21">
        <v>4</v>
      </c>
      <c r="F21">
        <v>3875</v>
      </c>
      <c r="G21">
        <v>111</v>
      </c>
      <c r="H21">
        <v>170</v>
      </c>
      <c r="I21">
        <v>233</v>
      </c>
      <c r="J21">
        <v>410</v>
      </c>
      <c r="K21">
        <v>5</v>
      </c>
      <c r="L21" s="11">
        <v>1.5</v>
      </c>
      <c r="M21" s="12">
        <f t="shared" si="0"/>
        <v>0</v>
      </c>
      <c r="N21" s="6">
        <f t="shared" si="1"/>
        <v>75</v>
      </c>
      <c r="O21" s="1">
        <f t="shared" si="2"/>
        <v>0</v>
      </c>
      <c r="P21" s="12">
        <f t="shared" si="3"/>
        <v>0</v>
      </c>
      <c r="Q21" s="6">
        <f t="shared" si="4"/>
        <v>112.5</v>
      </c>
      <c r="R21" s="1">
        <f t="shared" si="5"/>
        <v>0</v>
      </c>
      <c r="S21" s="12">
        <f t="shared" si="6"/>
        <v>0</v>
      </c>
      <c r="T21" s="6">
        <f t="shared" si="7"/>
        <v>150</v>
      </c>
      <c r="U21" s="1">
        <f t="shared" si="8"/>
        <v>0</v>
      </c>
      <c r="V21" s="13">
        <f t="shared" si="9"/>
        <v>0.43658536585365854</v>
      </c>
      <c r="W21">
        <f t="shared" si="10"/>
        <v>300</v>
      </c>
      <c r="X21">
        <f t="shared" si="11"/>
        <v>130.97560975609755</v>
      </c>
      <c r="Y21" t="s">
        <v>95</v>
      </c>
    </row>
    <row r="22" spans="1:25" ht="14.25">
      <c r="A22">
        <v>798</v>
      </c>
      <c r="B22">
        <v>2653281</v>
      </c>
      <c r="C22" t="s">
        <v>99</v>
      </c>
      <c r="D22" s="10" t="s">
        <v>81</v>
      </c>
      <c r="E22">
        <v>4</v>
      </c>
      <c r="F22">
        <v>3810</v>
      </c>
      <c r="G22">
        <v>111</v>
      </c>
      <c r="H22">
        <v>170</v>
      </c>
      <c r="I22">
        <v>233</v>
      </c>
      <c r="J22">
        <v>410</v>
      </c>
      <c r="K22">
        <v>5</v>
      </c>
      <c r="L22" s="11">
        <v>1.5</v>
      </c>
      <c r="M22" s="12">
        <f t="shared" si="0"/>
        <v>0</v>
      </c>
      <c r="N22" s="6">
        <f t="shared" si="1"/>
        <v>75</v>
      </c>
      <c r="O22" s="1">
        <f t="shared" si="2"/>
        <v>0</v>
      </c>
      <c r="P22" s="12">
        <f t="shared" si="3"/>
        <v>0</v>
      </c>
      <c r="Q22" s="6">
        <f t="shared" si="4"/>
        <v>112.5</v>
      </c>
      <c r="R22" s="1">
        <f t="shared" si="5"/>
        <v>0</v>
      </c>
      <c r="S22" s="12">
        <f t="shared" si="6"/>
        <v>0</v>
      </c>
      <c r="T22" s="6">
        <f t="shared" si="7"/>
        <v>150</v>
      </c>
      <c r="U22" s="1">
        <f t="shared" si="8"/>
        <v>0</v>
      </c>
      <c r="V22" s="13">
        <f t="shared" si="9"/>
        <v>0.3097560975609756</v>
      </c>
      <c r="W22">
        <f t="shared" si="10"/>
        <v>300</v>
      </c>
      <c r="X22">
        <f t="shared" si="11"/>
        <v>92.92682926829268</v>
      </c>
      <c r="Y22" t="s">
        <v>95</v>
      </c>
    </row>
    <row r="23" spans="1:25" ht="14.25">
      <c r="A23">
        <v>820</v>
      </c>
      <c r="B23">
        <v>2360504</v>
      </c>
      <c r="C23" t="s">
        <v>141</v>
      </c>
      <c r="D23" s="10" t="s">
        <v>101</v>
      </c>
      <c r="E23">
        <v>4</v>
      </c>
      <c r="F23">
        <v>3779</v>
      </c>
      <c r="G23">
        <v>111</v>
      </c>
      <c r="H23">
        <v>170</v>
      </c>
      <c r="I23">
        <v>233</v>
      </c>
      <c r="J23">
        <v>410</v>
      </c>
      <c r="K23">
        <v>5</v>
      </c>
      <c r="L23" s="11">
        <v>1.5</v>
      </c>
      <c r="M23" s="12">
        <f t="shared" si="0"/>
        <v>0</v>
      </c>
      <c r="N23" s="6">
        <f t="shared" si="1"/>
        <v>75</v>
      </c>
      <c r="O23" s="1">
        <f t="shared" si="2"/>
        <v>0</v>
      </c>
      <c r="P23" s="12">
        <f t="shared" si="3"/>
        <v>0</v>
      </c>
      <c r="Q23" s="6">
        <f t="shared" si="4"/>
        <v>112.5</v>
      </c>
      <c r="R23" s="1">
        <f t="shared" si="5"/>
        <v>0</v>
      </c>
      <c r="S23" s="12">
        <f t="shared" si="6"/>
        <v>0</v>
      </c>
      <c r="T23" s="6">
        <f t="shared" si="7"/>
        <v>150</v>
      </c>
      <c r="U23" s="1">
        <f t="shared" si="8"/>
        <v>0</v>
      </c>
      <c r="V23" s="13">
        <f t="shared" si="9"/>
        <v>0.25609756097560976</v>
      </c>
      <c r="W23">
        <f t="shared" si="10"/>
        <v>300</v>
      </c>
      <c r="X23">
        <f t="shared" si="11"/>
        <v>76.82926829268293</v>
      </c>
      <c r="Y23" t="s">
        <v>95</v>
      </c>
    </row>
    <row r="24" spans="1:25" ht="14.25">
      <c r="A24">
        <v>826</v>
      </c>
      <c r="B24">
        <v>2511927</v>
      </c>
      <c r="C24" t="s">
        <v>157</v>
      </c>
      <c r="D24" s="10" t="s">
        <v>147</v>
      </c>
      <c r="E24">
        <v>4</v>
      </c>
      <c r="F24">
        <v>3773</v>
      </c>
      <c r="G24">
        <v>111</v>
      </c>
      <c r="H24">
        <v>170</v>
      </c>
      <c r="I24">
        <v>233</v>
      </c>
      <c r="J24">
        <v>410</v>
      </c>
      <c r="K24">
        <v>5</v>
      </c>
      <c r="L24" s="11">
        <v>1.5</v>
      </c>
      <c r="M24" s="12">
        <f t="shared" si="0"/>
        <v>0</v>
      </c>
      <c r="N24" s="6">
        <f t="shared" si="1"/>
        <v>75</v>
      </c>
      <c r="O24" s="1">
        <f t="shared" si="2"/>
        <v>0</v>
      </c>
      <c r="P24" s="12">
        <f t="shared" si="3"/>
        <v>0</v>
      </c>
      <c r="Q24" s="6">
        <f t="shared" si="4"/>
        <v>112.5</v>
      </c>
      <c r="R24" s="1">
        <f t="shared" si="5"/>
        <v>0</v>
      </c>
      <c r="S24" s="12">
        <f t="shared" si="6"/>
        <v>0</v>
      </c>
      <c r="T24" s="6">
        <f t="shared" si="7"/>
        <v>150</v>
      </c>
      <c r="U24" s="1">
        <f t="shared" si="8"/>
        <v>0</v>
      </c>
      <c r="V24" s="13">
        <f t="shared" si="9"/>
        <v>0.24146341463414633</v>
      </c>
      <c r="W24">
        <f t="shared" si="10"/>
        <v>300</v>
      </c>
      <c r="X24">
        <f t="shared" si="11"/>
        <v>72.4390243902439</v>
      </c>
      <c r="Y24" t="s">
        <v>95</v>
      </c>
    </row>
    <row r="25" spans="1:25" ht="14.25">
      <c r="A25">
        <v>857</v>
      </c>
      <c r="B25">
        <v>1840714</v>
      </c>
      <c r="C25" t="s">
        <v>133</v>
      </c>
      <c r="D25" s="10" t="s">
        <v>101</v>
      </c>
      <c r="E25">
        <v>4</v>
      </c>
      <c r="F25">
        <v>3737</v>
      </c>
      <c r="G25">
        <v>111</v>
      </c>
      <c r="H25">
        <v>170</v>
      </c>
      <c r="I25">
        <v>233</v>
      </c>
      <c r="J25">
        <v>410</v>
      </c>
      <c r="K25">
        <v>5</v>
      </c>
      <c r="L25" s="11">
        <v>1.5</v>
      </c>
      <c r="M25" s="12">
        <f t="shared" si="0"/>
        <v>0</v>
      </c>
      <c r="N25" s="6">
        <f t="shared" si="1"/>
        <v>75</v>
      </c>
      <c r="O25" s="1">
        <f t="shared" si="2"/>
        <v>0</v>
      </c>
      <c r="P25" s="12">
        <f t="shared" si="3"/>
        <v>0</v>
      </c>
      <c r="Q25" s="6">
        <f t="shared" si="4"/>
        <v>112.5</v>
      </c>
      <c r="R25" s="1">
        <f t="shared" si="5"/>
        <v>0</v>
      </c>
      <c r="S25" s="12">
        <f t="shared" si="6"/>
        <v>0</v>
      </c>
      <c r="T25" s="6">
        <f t="shared" si="7"/>
        <v>150</v>
      </c>
      <c r="U25" s="1">
        <f t="shared" si="8"/>
        <v>0</v>
      </c>
      <c r="V25" s="13">
        <f t="shared" si="9"/>
        <v>0.16585365853658537</v>
      </c>
      <c r="W25">
        <f t="shared" si="10"/>
        <v>300</v>
      </c>
      <c r="X25">
        <f t="shared" si="11"/>
        <v>49.75609756097561</v>
      </c>
      <c r="Y25" t="s">
        <v>95</v>
      </c>
    </row>
    <row r="26" spans="1:25" ht="14.25">
      <c r="A26">
        <v>929</v>
      </c>
      <c r="B26">
        <v>1870052</v>
      </c>
      <c r="C26" t="s">
        <v>135</v>
      </c>
      <c r="D26" s="10" t="s">
        <v>101</v>
      </c>
      <c r="E26">
        <v>4</v>
      </c>
      <c r="F26">
        <v>3630</v>
      </c>
      <c r="G26">
        <v>111</v>
      </c>
      <c r="H26">
        <v>170</v>
      </c>
      <c r="I26">
        <v>233</v>
      </c>
      <c r="J26">
        <v>410</v>
      </c>
      <c r="K26">
        <v>5</v>
      </c>
      <c r="L26" s="11">
        <v>1.5</v>
      </c>
      <c r="M26" s="12">
        <f t="shared" si="0"/>
        <v>0</v>
      </c>
      <c r="N26" s="6">
        <f t="shared" si="1"/>
        <v>75</v>
      </c>
      <c r="O26" s="1">
        <f t="shared" si="2"/>
        <v>0</v>
      </c>
      <c r="P26" s="12">
        <f t="shared" si="3"/>
        <v>0</v>
      </c>
      <c r="Q26" s="6">
        <f t="shared" si="4"/>
        <v>112.5</v>
      </c>
      <c r="R26" s="1">
        <f t="shared" si="5"/>
        <v>0</v>
      </c>
      <c r="S26" s="12">
        <f t="shared" si="6"/>
        <v>0</v>
      </c>
      <c r="T26" s="6">
        <f t="shared" si="7"/>
        <v>150</v>
      </c>
      <c r="U26" s="1">
        <f t="shared" si="8"/>
        <v>0</v>
      </c>
      <c r="V26" s="13">
        <f t="shared" si="9"/>
        <v>0</v>
      </c>
      <c r="W26">
        <f t="shared" si="10"/>
        <v>300</v>
      </c>
      <c r="X26">
        <f t="shared" si="11"/>
        <v>0</v>
      </c>
      <c r="Y26" t="s">
        <v>95</v>
      </c>
    </row>
    <row r="27" spans="1:25" ht="14.25">
      <c r="A27">
        <v>961</v>
      </c>
      <c r="B27">
        <v>2791082</v>
      </c>
      <c r="C27" t="s">
        <v>248</v>
      </c>
      <c r="D27" s="10" t="s">
        <v>236</v>
      </c>
      <c r="E27">
        <v>5</v>
      </c>
      <c r="F27">
        <v>3544</v>
      </c>
      <c r="G27">
        <v>111</v>
      </c>
      <c r="H27">
        <v>170</v>
      </c>
      <c r="I27">
        <v>233</v>
      </c>
      <c r="J27">
        <v>410</v>
      </c>
      <c r="K27">
        <v>5</v>
      </c>
      <c r="L27" s="11">
        <v>1.5</v>
      </c>
      <c r="M27" s="12">
        <f t="shared" si="0"/>
        <v>0</v>
      </c>
      <c r="N27" s="6">
        <f t="shared" si="1"/>
        <v>75</v>
      </c>
      <c r="O27" s="1">
        <f t="shared" si="2"/>
        <v>0</v>
      </c>
      <c r="P27" s="12">
        <f t="shared" si="3"/>
        <v>0</v>
      </c>
      <c r="Q27" s="6">
        <f t="shared" si="4"/>
        <v>112.5</v>
      </c>
      <c r="R27" s="1">
        <f t="shared" si="5"/>
        <v>0</v>
      </c>
      <c r="S27" s="12">
        <f t="shared" si="6"/>
        <v>0</v>
      </c>
      <c r="T27" s="6">
        <f t="shared" si="7"/>
        <v>150</v>
      </c>
      <c r="U27" s="1">
        <f t="shared" si="8"/>
        <v>0</v>
      </c>
      <c r="V27" s="13">
        <f t="shared" si="9"/>
        <v>0</v>
      </c>
      <c r="W27">
        <f t="shared" si="10"/>
        <v>300</v>
      </c>
      <c r="X27">
        <f t="shared" si="11"/>
        <v>0</v>
      </c>
      <c r="Y27" t="s">
        <v>95</v>
      </c>
    </row>
    <row r="28" spans="1:25" ht="14.25">
      <c r="A28">
        <v>1009</v>
      </c>
      <c r="B28">
        <v>2122684</v>
      </c>
      <c r="C28" t="s">
        <v>175</v>
      </c>
      <c r="D28" s="10" t="s">
        <v>173</v>
      </c>
      <c r="E28">
        <v>5</v>
      </c>
      <c r="F28">
        <v>3346</v>
      </c>
      <c r="G28">
        <v>111</v>
      </c>
      <c r="H28">
        <v>170</v>
      </c>
      <c r="I28">
        <v>233</v>
      </c>
      <c r="J28">
        <v>410</v>
      </c>
      <c r="K28">
        <v>5</v>
      </c>
      <c r="L28" s="11">
        <v>1.5</v>
      </c>
      <c r="M28" s="12">
        <f t="shared" si="0"/>
        <v>0</v>
      </c>
      <c r="N28" s="6">
        <f t="shared" si="1"/>
        <v>75</v>
      </c>
      <c r="O28" s="1">
        <f t="shared" si="2"/>
        <v>0</v>
      </c>
      <c r="P28" s="12">
        <f t="shared" si="3"/>
        <v>0</v>
      </c>
      <c r="Q28" s="6">
        <f t="shared" si="4"/>
        <v>112.5</v>
      </c>
      <c r="R28" s="1">
        <f t="shared" si="5"/>
        <v>0</v>
      </c>
      <c r="S28" s="12">
        <f t="shared" si="6"/>
        <v>0</v>
      </c>
      <c r="T28" s="6">
        <f t="shared" si="7"/>
        <v>150</v>
      </c>
      <c r="U28" s="1">
        <f t="shared" si="8"/>
        <v>0</v>
      </c>
      <c r="V28" s="13">
        <f t="shared" si="9"/>
        <v>0</v>
      </c>
      <c r="W28">
        <f t="shared" si="10"/>
        <v>300</v>
      </c>
      <c r="X28">
        <f t="shared" si="11"/>
        <v>0</v>
      </c>
      <c r="Y28" t="s">
        <v>95</v>
      </c>
    </row>
    <row r="29" spans="1:25" ht="14.25">
      <c r="A29">
        <v>1017</v>
      </c>
      <c r="B29">
        <v>2590344</v>
      </c>
      <c r="C29" t="s">
        <v>143</v>
      </c>
      <c r="D29" s="10" t="s">
        <v>101</v>
      </c>
      <c r="E29">
        <v>5</v>
      </c>
      <c r="F29">
        <v>3297</v>
      </c>
      <c r="G29">
        <v>111</v>
      </c>
      <c r="H29">
        <v>170</v>
      </c>
      <c r="I29">
        <v>233</v>
      </c>
      <c r="J29">
        <v>410</v>
      </c>
      <c r="K29">
        <v>5</v>
      </c>
      <c r="L29" s="11">
        <v>1.5</v>
      </c>
      <c r="M29" s="12">
        <f t="shared" si="0"/>
        <v>0</v>
      </c>
      <c r="N29" s="6">
        <f t="shared" si="1"/>
        <v>75</v>
      </c>
      <c r="O29" s="1">
        <f t="shared" si="2"/>
        <v>0</v>
      </c>
      <c r="P29" s="12">
        <f t="shared" si="3"/>
        <v>0</v>
      </c>
      <c r="Q29" s="6">
        <f t="shared" si="4"/>
        <v>112.5</v>
      </c>
      <c r="R29" s="1">
        <f t="shared" si="5"/>
        <v>0</v>
      </c>
      <c r="S29" s="12">
        <f t="shared" si="6"/>
        <v>0</v>
      </c>
      <c r="T29" s="6">
        <f t="shared" si="7"/>
        <v>150</v>
      </c>
      <c r="U29" s="1">
        <f t="shared" si="8"/>
        <v>0</v>
      </c>
      <c r="V29" s="13">
        <f t="shared" si="9"/>
        <v>0</v>
      </c>
      <c r="W29">
        <f t="shared" si="10"/>
        <v>300</v>
      </c>
      <c r="X29">
        <f t="shared" si="11"/>
        <v>0</v>
      </c>
      <c r="Y29" t="s">
        <v>95</v>
      </c>
    </row>
    <row r="30" spans="1:25" ht="14.25">
      <c r="A30">
        <v>101</v>
      </c>
      <c r="B30">
        <v>2269452</v>
      </c>
      <c r="C30" t="s">
        <v>94</v>
      </c>
      <c r="D30" s="10" t="s">
        <v>81</v>
      </c>
      <c r="E30">
        <v>2</v>
      </c>
      <c r="F30">
        <v>5255</v>
      </c>
      <c r="G30">
        <v>61</v>
      </c>
      <c r="H30">
        <v>126</v>
      </c>
      <c r="I30">
        <v>188</v>
      </c>
      <c r="J30">
        <v>425</v>
      </c>
      <c r="K30">
        <v>5</v>
      </c>
      <c r="L30" s="11">
        <v>1</v>
      </c>
      <c r="M30" s="12">
        <f t="shared" si="0"/>
        <v>0</v>
      </c>
      <c r="N30" s="6">
        <f t="shared" si="1"/>
        <v>50</v>
      </c>
      <c r="O30" s="1">
        <f t="shared" si="2"/>
        <v>0</v>
      </c>
      <c r="P30" s="12">
        <f t="shared" si="3"/>
        <v>0.6904761904761905</v>
      </c>
      <c r="Q30" s="6">
        <f t="shared" si="4"/>
        <v>75</v>
      </c>
      <c r="R30" s="1">
        <f t="shared" si="5"/>
        <v>51.785714285714285</v>
      </c>
      <c r="S30" s="12">
        <f t="shared" si="6"/>
        <v>1</v>
      </c>
      <c r="T30" s="6">
        <f t="shared" si="7"/>
        <v>100</v>
      </c>
      <c r="U30" s="1">
        <f t="shared" si="8"/>
        <v>100</v>
      </c>
      <c r="V30" s="13">
        <f t="shared" si="9"/>
        <v>1</v>
      </c>
      <c r="W30">
        <f t="shared" si="10"/>
        <v>200</v>
      </c>
      <c r="X30">
        <f t="shared" si="11"/>
        <v>200</v>
      </c>
      <c r="Y30" t="s">
        <v>96</v>
      </c>
    </row>
    <row r="31" spans="1:25" ht="14.25">
      <c r="A31">
        <v>270</v>
      </c>
      <c r="B31">
        <v>1135756</v>
      </c>
      <c r="C31" t="s">
        <v>104</v>
      </c>
      <c r="D31" s="10" t="s">
        <v>101</v>
      </c>
      <c r="E31">
        <v>4</v>
      </c>
      <c r="F31">
        <v>4844</v>
      </c>
      <c r="G31">
        <v>61</v>
      </c>
      <c r="H31">
        <v>126</v>
      </c>
      <c r="I31">
        <v>188</v>
      </c>
      <c r="J31">
        <v>425</v>
      </c>
      <c r="K31">
        <v>5</v>
      </c>
      <c r="L31" s="11">
        <v>1</v>
      </c>
      <c r="M31" s="12">
        <f t="shared" si="0"/>
        <v>0</v>
      </c>
      <c r="N31" s="6">
        <f t="shared" si="1"/>
        <v>50</v>
      </c>
      <c r="O31" s="1">
        <f t="shared" si="2"/>
        <v>0</v>
      </c>
      <c r="P31" s="12">
        <f t="shared" si="3"/>
        <v>0</v>
      </c>
      <c r="Q31" s="6">
        <f t="shared" si="4"/>
        <v>75</v>
      </c>
      <c r="R31" s="1">
        <f t="shared" si="5"/>
        <v>0</v>
      </c>
      <c r="S31" s="12">
        <f t="shared" si="6"/>
        <v>0.5638297872340425</v>
      </c>
      <c r="T31" s="6">
        <f t="shared" si="7"/>
        <v>100</v>
      </c>
      <c r="U31" s="1">
        <f t="shared" si="8"/>
        <v>56.38297872340425</v>
      </c>
      <c r="V31" s="13">
        <f t="shared" si="9"/>
        <v>1</v>
      </c>
      <c r="W31">
        <f t="shared" si="10"/>
        <v>200</v>
      </c>
      <c r="X31">
        <f t="shared" si="11"/>
        <v>200</v>
      </c>
      <c r="Y31" t="s">
        <v>96</v>
      </c>
    </row>
    <row r="32" spans="1:25" ht="14.25">
      <c r="A32">
        <v>327</v>
      </c>
      <c r="B32">
        <v>2334011</v>
      </c>
      <c r="C32" t="s">
        <v>138</v>
      </c>
      <c r="D32" s="10" t="s">
        <v>101</v>
      </c>
      <c r="E32">
        <v>3</v>
      </c>
      <c r="F32">
        <v>4750</v>
      </c>
      <c r="G32">
        <v>61</v>
      </c>
      <c r="H32">
        <v>126</v>
      </c>
      <c r="I32">
        <v>188</v>
      </c>
      <c r="J32">
        <v>425</v>
      </c>
      <c r="K32">
        <v>5</v>
      </c>
      <c r="L32" s="11">
        <v>1</v>
      </c>
      <c r="M32" s="12">
        <f t="shared" si="0"/>
        <v>0</v>
      </c>
      <c r="N32" s="6">
        <f t="shared" si="1"/>
        <v>50</v>
      </c>
      <c r="O32" s="1">
        <f t="shared" si="2"/>
        <v>0</v>
      </c>
      <c r="P32" s="12">
        <f t="shared" si="3"/>
        <v>0</v>
      </c>
      <c r="Q32" s="6">
        <f t="shared" si="4"/>
        <v>75</v>
      </c>
      <c r="R32" s="1">
        <f t="shared" si="5"/>
        <v>0</v>
      </c>
      <c r="S32" s="12">
        <f t="shared" si="6"/>
        <v>0.26063829787234044</v>
      </c>
      <c r="T32" s="6">
        <f t="shared" si="7"/>
        <v>100</v>
      </c>
      <c r="U32" s="1">
        <f t="shared" si="8"/>
        <v>26.063829787234045</v>
      </c>
      <c r="V32" s="13">
        <f t="shared" si="9"/>
        <v>1</v>
      </c>
      <c r="W32">
        <f t="shared" si="10"/>
        <v>200</v>
      </c>
      <c r="X32">
        <f t="shared" si="11"/>
        <v>200</v>
      </c>
      <c r="Y32" t="s">
        <v>96</v>
      </c>
    </row>
    <row r="33" spans="1:25" ht="14.25">
      <c r="A33">
        <v>449</v>
      </c>
      <c r="B33">
        <v>2067029</v>
      </c>
      <c r="C33" t="s">
        <v>137</v>
      </c>
      <c r="D33" s="10" t="s">
        <v>101</v>
      </c>
      <c r="E33">
        <v>4</v>
      </c>
      <c r="F33">
        <v>4579</v>
      </c>
      <c r="G33">
        <v>61</v>
      </c>
      <c r="H33">
        <v>126</v>
      </c>
      <c r="I33">
        <v>188</v>
      </c>
      <c r="J33">
        <v>425</v>
      </c>
      <c r="K33">
        <v>5</v>
      </c>
      <c r="L33" s="11">
        <v>1</v>
      </c>
      <c r="M33" s="12">
        <f t="shared" si="0"/>
        <v>0</v>
      </c>
      <c r="N33" s="6">
        <f t="shared" si="1"/>
        <v>50</v>
      </c>
      <c r="O33" s="1">
        <f t="shared" si="2"/>
        <v>0</v>
      </c>
      <c r="P33" s="12">
        <f t="shared" si="3"/>
        <v>0</v>
      </c>
      <c r="Q33" s="6">
        <f t="shared" si="4"/>
        <v>75</v>
      </c>
      <c r="R33" s="1">
        <f t="shared" si="5"/>
        <v>0</v>
      </c>
      <c r="S33" s="12">
        <f t="shared" si="6"/>
        <v>0</v>
      </c>
      <c r="T33" s="6">
        <f t="shared" si="7"/>
        <v>100</v>
      </c>
      <c r="U33" s="1">
        <f t="shared" si="8"/>
        <v>0</v>
      </c>
      <c r="V33" s="13">
        <f t="shared" si="9"/>
        <v>0.8282352941176471</v>
      </c>
      <c r="W33">
        <f t="shared" si="10"/>
        <v>200</v>
      </c>
      <c r="X33">
        <f t="shared" si="11"/>
        <v>165.64705882352942</v>
      </c>
      <c r="Y33" t="s">
        <v>96</v>
      </c>
    </row>
    <row r="34" spans="1:25" ht="14.25">
      <c r="A34">
        <v>567</v>
      </c>
      <c r="B34">
        <v>2511927</v>
      </c>
      <c r="C34" t="s">
        <v>157</v>
      </c>
      <c r="D34" s="10" t="s">
        <v>147</v>
      </c>
      <c r="E34">
        <v>4</v>
      </c>
      <c r="F34">
        <v>4416</v>
      </c>
      <c r="G34">
        <v>61</v>
      </c>
      <c r="H34">
        <v>126</v>
      </c>
      <c r="I34">
        <v>188</v>
      </c>
      <c r="J34">
        <v>425</v>
      </c>
      <c r="K34">
        <v>5</v>
      </c>
      <c r="L34" s="11">
        <v>1</v>
      </c>
      <c r="M34" s="12">
        <f t="shared" si="0"/>
        <v>0</v>
      </c>
      <c r="N34" s="6">
        <f t="shared" si="1"/>
        <v>50</v>
      </c>
      <c r="O34" s="1">
        <f t="shared" si="2"/>
        <v>0</v>
      </c>
      <c r="P34" s="12">
        <f aca="true" t="shared" si="12" ref="P34:P65">IF(A34&lt;(G34+H34+1),MIN((H34-A34+G34+1)/H34,1),0)</f>
        <v>0</v>
      </c>
      <c r="Q34" s="6">
        <f t="shared" si="4"/>
        <v>75</v>
      </c>
      <c r="R34" s="1">
        <f t="shared" si="5"/>
        <v>0</v>
      </c>
      <c r="S34" s="12">
        <f t="shared" si="6"/>
        <v>0</v>
      </c>
      <c r="T34" s="6">
        <f t="shared" si="7"/>
        <v>100</v>
      </c>
      <c r="U34" s="1">
        <f t="shared" si="8"/>
        <v>0</v>
      </c>
      <c r="V34" s="13">
        <f t="shared" si="9"/>
        <v>0.5505882352941176</v>
      </c>
      <c r="W34">
        <f t="shared" si="10"/>
        <v>200</v>
      </c>
      <c r="X34">
        <f t="shared" si="11"/>
        <v>110.11764705882352</v>
      </c>
      <c r="Y34" t="s">
        <v>96</v>
      </c>
    </row>
    <row r="35" spans="1:25" ht="14.25">
      <c r="A35">
        <v>630</v>
      </c>
      <c r="B35">
        <v>2653281</v>
      </c>
      <c r="C35" t="s">
        <v>99</v>
      </c>
      <c r="D35" s="10" t="s">
        <v>81</v>
      </c>
      <c r="E35">
        <v>4</v>
      </c>
      <c r="F35">
        <v>4297</v>
      </c>
      <c r="G35">
        <v>61</v>
      </c>
      <c r="H35">
        <v>126</v>
      </c>
      <c r="I35">
        <v>188</v>
      </c>
      <c r="J35">
        <v>425</v>
      </c>
      <c r="K35">
        <v>5</v>
      </c>
      <c r="L35" s="11">
        <v>1</v>
      </c>
      <c r="M35" s="12">
        <f t="shared" si="0"/>
        <v>0</v>
      </c>
      <c r="N35" s="6">
        <f t="shared" si="1"/>
        <v>50</v>
      </c>
      <c r="O35" s="1">
        <f t="shared" si="2"/>
        <v>0</v>
      </c>
      <c r="P35" s="12">
        <f t="shared" si="12"/>
        <v>0</v>
      </c>
      <c r="Q35" s="6">
        <f t="shared" si="4"/>
        <v>75</v>
      </c>
      <c r="R35" s="1">
        <f t="shared" si="5"/>
        <v>0</v>
      </c>
      <c r="S35" s="12">
        <f t="shared" si="6"/>
        <v>0</v>
      </c>
      <c r="T35" s="6">
        <f t="shared" si="7"/>
        <v>100</v>
      </c>
      <c r="U35" s="1">
        <f t="shared" si="8"/>
        <v>0</v>
      </c>
      <c r="V35" s="13">
        <f t="shared" si="9"/>
        <v>0.4023529411764706</v>
      </c>
      <c r="W35">
        <f t="shared" si="10"/>
        <v>200</v>
      </c>
      <c r="X35">
        <f t="shared" si="11"/>
        <v>80.47058823529412</v>
      </c>
      <c r="Y35" t="s">
        <v>96</v>
      </c>
    </row>
    <row r="36" spans="1:25" ht="14.25">
      <c r="A36">
        <v>784</v>
      </c>
      <c r="B36">
        <v>2791082</v>
      </c>
      <c r="C36" t="s">
        <v>248</v>
      </c>
      <c r="D36" s="10" t="s">
        <v>236</v>
      </c>
      <c r="E36">
        <v>5</v>
      </c>
      <c r="F36">
        <v>4075</v>
      </c>
      <c r="G36">
        <v>61</v>
      </c>
      <c r="H36">
        <v>126</v>
      </c>
      <c r="I36">
        <v>188</v>
      </c>
      <c r="J36">
        <v>425</v>
      </c>
      <c r="K36">
        <v>5</v>
      </c>
      <c r="L36" s="11">
        <v>1</v>
      </c>
      <c r="M36" s="12">
        <f t="shared" si="0"/>
        <v>0</v>
      </c>
      <c r="N36" s="6">
        <f t="shared" si="1"/>
        <v>50</v>
      </c>
      <c r="O36" s="1">
        <f t="shared" si="2"/>
        <v>0</v>
      </c>
      <c r="P36" s="12">
        <f t="shared" si="12"/>
        <v>0</v>
      </c>
      <c r="Q36" s="6">
        <f t="shared" si="4"/>
        <v>75</v>
      </c>
      <c r="R36" s="1">
        <f t="shared" si="5"/>
        <v>0</v>
      </c>
      <c r="S36" s="12">
        <f t="shared" si="6"/>
        <v>0</v>
      </c>
      <c r="T36" s="6">
        <f t="shared" si="7"/>
        <v>100</v>
      </c>
      <c r="U36" s="1">
        <f t="shared" si="8"/>
        <v>0</v>
      </c>
      <c r="V36" s="13">
        <f t="shared" si="9"/>
        <v>0.04</v>
      </c>
      <c r="W36">
        <f t="shared" si="10"/>
        <v>200</v>
      </c>
      <c r="X36">
        <f t="shared" si="11"/>
        <v>8</v>
      </c>
      <c r="Y36" t="s">
        <v>96</v>
      </c>
    </row>
    <row r="37" spans="1:25" ht="14.25">
      <c r="A37">
        <v>794</v>
      </c>
      <c r="B37">
        <v>1840714</v>
      </c>
      <c r="C37" t="s">
        <v>133</v>
      </c>
      <c r="D37" s="10" t="s">
        <v>101</v>
      </c>
      <c r="E37">
        <v>4</v>
      </c>
      <c r="F37">
        <v>4058</v>
      </c>
      <c r="G37">
        <v>61</v>
      </c>
      <c r="H37">
        <v>126</v>
      </c>
      <c r="I37">
        <v>188</v>
      </c>
      <c r="J37">
        <v>425</v>
      </c>
      <c r="K37">
        <v>5</v>
      </c>
      <c r="L37" s="11">
        <v>1</v>
      </c>
      <c r="M37" s="12">
        <f t="shared" si="0"/>
        <v>0</v>
      </c>
      <c r="N37" s="6">
        <f t="shared" si="1"/>
        <v>50</v>
      </c>
      <c r="O37" s="1">
        <f t="shared" si="2"/>
        <v>0</v>
      </c>
      <c r="P37" s="12">
        <f t="shared" si="12"/>
        <v>0</v>
      </c>
      <c r="Q37" s="6">
        <f t="shared" si="4"/>
        <v>75</v>
      </c>
      <c r="R37" s="1">
        <f t="shared" si="5"/>
        <v>0</v>
      </c>
      <c r="S37" s="12">
        <f t="shared" si="6"/>
        <v>0</v>
      </c>
      <c r="T37" s="6">
        <f t="shared" si="7"/>
        <v>100</v>
      </c>
      <c r="U37" s="1">
        <f t="shared" si="8"/>
        <v>0</v>
      </c>
      <c r="V37" s="13">
        <f t="shared" si="9"/>
        <v>0.01647058823529412</v>
      </c>
      <c r="W37">
        <f t="shared" si="10"/>
        <v>200</v>
      </c>
      <c r="X37">
        <f t="shared" si="11"/>
        <v>3.294117647058824</v>
      </c>
      <c r="Y37" t="s">
        <v>96</v>
      </c>
    </row>
    <row r="38" spans="1:25" ht="14.25">
      <c r="A38">
        <v>806</v>
      </c>
      <c r="B38">
        <v>2122684</v>
      </c>
      <c r="C38" t="s">
        <v>175</v>
      </c>
      <c r="D38" s="10" t="s">
        <v>173</v>
      </c>
      <c r="E38">
        <v>5</v>
      </c>
      <c r="F38">
        <v>4027</v>
      </c>
      <c r="G38">
        <v>61</v>
      </c>
      <c r="H38">
        <v>126</v>
      </c>
      <c r="I38">
        <v>188</v>
      </c>
      <c r="J38">
        <v>425</v>
      </c>
      <c r="K38">
        <v>5</v>
      </c>
      <c r="L38" s="11">
        <v>1</v>
      </c>
      <c r="M38" s="12">
        <f t="shared" si="0"/>
        <v>0</v>
      </c>
      <c r="N38" s="6">
        <f t="shared" si="1"/>
        <v>50</v>
      </c>
      <c r="O38" s="1">
        <f t="shared" si="2"/>
        <v>0</v>
      </c>
      <c r="P38" s="12">
        <f t="shared" si="12"/>
        <v>0</v>
      </c>
      <c r="Q38" s="6">
        <f t="shared" si="4"/>
        <v>75</v>
      </c>
      <c r="R38" s="1">
        <f t="shared" si="5"/>
        <v>0</v>
      </c>
      <c r="S38" s="12">
        <f t="shared" si="6"/>
        <v>0</v>
      </c>
      <c r="T38" s="6">
        <f t="shared" si="7"/>
        <v>100</v>
      </c>
      <c r="U38" s="1">
        <f t="shared" si="8"/>
        <v>0</v>
      </c>
      <c r="V38" s="13">
        <f t="shared" si="9"/>
        <v>0</v>
      </c>
      <c r="W38">
        <f t="shared" si="10"/>
        <v>200</v>
      </c>
      <c r="X38">
        <f t="shared" si="11"/>
        <v>0</v>
      </c>
      <c r="Y38" t="s">
        <v>96</v>
      </c>
    </row>
    <row r="39" spans="1:25" ht="14.25">
      <c r="A39">
        <v>811</v>
      </c>
      <c r="B39">
        <v>1870052</v>
      </c>
      <c r="C39" t="s">
        <v>135</v>
      </c>
      <c r="D39" s="10" t="s">
        <v>101</v>
      </c>
      <c r="E39">
        <v>4</v>
      </c>
      <c r="F39">
        <v>4014</v>
      </c>
      <c r="G39">
        <v>61</v>
      </c>
      <c r="H39">
        <v>126</v>
      </c>
      <c r="I39">
        <v>188</v>
      </c>
      <c r="J39">
        <v>425</v>
      </c>
      <c r="K39">
        <v>5</v>
      </c>
      <c r="L39" s="11">
        <v>1</v>
      </c>
      <c r="M39" s="12">
        <f t="shared" si="0"/>
        <v>0</v>
      </c>
      <c r="N39" s="6">
        <f t="shared" si="1"/>
        <v>50</v>
      </c>
      <c r="O39" s="1">
        <f t="shared" si="2"/>
        <v>0</v>
      </c>
      <c r="P39" s="12">
        <f t="shared" si="12"/>
        <v>0</v>
      </c>
      <c r="Q39" s="6">
        <f t="shared" si="4"/>
        <v>75</v>
      </c>
      <c r="R39" s="1">
        <f t="shared" si="5"/>
        <v>0</v>
      </c>
      <c r="S39" s="12">
        <f t="shared" si="6"/>
        <v>0</v>
      </c>
      <c r="T39" s="6">
        <f t="shared" si="7"/>
        <v>100</v>
      </c>
      <c r="U39" s="1">
        <f t="shared" si="8"/>
        <v>0</v>
      </c>
      <c r="V39" s="13">
        <f t="shared" si="9"/>
        <v>0</v>
      </c>
      <c r="W39">
        <f t="shared" si="10"/>
        <v>200</v>
      </c>
      <c r="X39">
        <f t="shared" si="11"/>
        <v>0</v>
      </c>
      <c r="Y39" t="s">
        <v>96</v>
      </c>
    </row>
    <row r="40" spans="1:25" ht="14.25">
      <c r="A40">
        <v>938</v>
      </c>
      <c r="B40">
        <v>2590344</v>
      </c>
      <c r="C40" t="s">
        <v>143</v>
      </c>
      <c r="D40" s="10" t="s">
        <v>101</v>
      </c>
      <c r="E40">
        <v>5</v>
      </c>
      <c r="F40">
        <v>3615</v>
      </c>
      <c r="G40">
        <v>61</v>
      </c>
      <c r="H40">
        <v>126</v>
      </c>
      <c r="I40">
        <v>188</v>
      </c>
      <c r="J40">
        <v>425</v>
      </c>
      <c r="K40">
        <v>5</v>
      </c>
      <c r="L40" s="11">
        <v>1</v>
      </c>
      <c r="M40" s="12">
        <f t="shared" si="0"/>
        <v>0</v>
      </c>
      <c r="N40" s="6">
        <f t="shared" si="1"/>
        <v>50</v>
      </c>
      <c r="O40" s="1">
        <f t="shared" si="2"/>
        <v>0</v>
      </c>
      <c r="P40" s="12">
        <f t="shared" si="12"/>
        <v>0</v>
      </c>
      <c r="Q40" s="6">
        <f t="shared" si="4"/>
        <v>75</v>
      </c>
      <c r="R40" s="1">
        <f t="shared" si="5"/>
        <v>0</v>
      </c>
      <c r="S40" s="12">
        <f t="shared" si="6"/>
        <v>0</v>
      </c>
      <c r="T40" s="6">
        <f t="shared" si="7"/>
        <v>100</v>
      </c>
      <c r="U40" s="1">
        <f t="shared" si="8"/>
        <v>0</v>
      </c>
      <c r="V40" s="13">
        <f t="shared" si="9"/>
        <v>0</v>
      </c>
      <c r="W40">
        <f t="shared" si="10"/>
        <v>200</v>
      </c>
      <c r="X40">
        <f t="shared" si="11"/>
        <v>0</v>
      </c>
      <c r="Y40" t="s">
        <v>96</v>
      </c>
    </row>
    <row r="41" spans="1:25" ht="14.25">
      <c r="A41" s="48">
        <v>14</v>
      </c>
      <c r="B41" s="48">
        <v>1015454</v>
      </c>
      <c r="C41" s="48" t="s">
        <v>213</v>
      </c>
      <c r="D41" s="10" t="s">
        <v>212</v>
      </c>
      <c r="E41" s="48">
        <v>3</v>
      </c>
      <c r="F41" s="48">
        <v>1685</v>
      </c>
      <c r="G41" s="15">
        <v>0</v>
      </c>
      <c r="H41" s="15">
        <v>2</v>
      </c>
      <c r="I41" s="15">
        <v>5</v>
      </c>
      <c r="J41" s="15">
        <v>19</v>
      </c>
      <c r="K41" s="15">
        <v>2</v>
      </c>
      <c r="L41" s="11">
        <v>1</v>
      </c>
      <c r="M41" s="12">
        <f t="shared" si="0"/>
        <v>0</v>
      </c>
      <c r="N41" s="6">
        <f t="shared" si="1"/>
        <v>0</v>
      </c>
      <c r="O41" s="1">
        <f t="shared" si="2"/>
        <v>0</v>
      </c>
      <c r="P41" s="12">
        <f t="shared" si="12"/>
        <v>0</v>
      </c>
      <c r="Q41" s="6">
        <f t="shared" si="4"/>
        <v>4</v>
      </c>
      <c r="R41" s="1">
        <f t="shared" si="5"/>
        <v>0</v>
      </c>
      <c r="S41" s="12">
        <f t="shared" si="6"/>
        <v>0</v>
      </c>
      <c r="T41" s="6">
        <f t="shared" si="7"/>
        <v>10</v>
      </c>
      <c r="U41" s="1">
        <f t="shared" si="8"/>
        <v>0</v>
      </c>
      <c r="V41" s="13">
        <f t="shared" si="9"/>
        <v>0.6842105263157895</v>
      </c>
      <c r="W41">
        <f t="shared" si="10"/>
        <v>38</v>
      </c>
      <c r="X41">
        <f t="shared" si="11"/>
        <v>26</v>
      </c>
      <c r="Y41" s="49" t="s">
        <v>214</v>
      </c>
    </row>
    <row r="42" spans="1:25" ht="14.25">
      <c r="A42" s="48">
        <v>54</v>
      </c>
      <c r="B42" s="48">
        <v>2214447</v>
      </c>
      <c r="C42" s="48" t="s">
        <v>220</v>
      </c>
      <c r="D42" s="10" t="s">
        <v>212</v>
      </c>
      <c r="E42" s="48">
        <v>5</v>
      </c>
      <c r="F42" s="48">
        <v>1433</v>
      </c>
      <c r="G42" s="15">
        <v>0</v>
      </c>
      <c r="H42" s="15">
        <v>2</v>
      </c>
      <c r="I42" s="15">
        <v>5</v>
      </c>
      <c r="J42" s="15">
        <v>19</v>
      </c>
      <c r="K42" s="15">
        <v>2</v>
      </c>
      <c r="L42" s="11">
        <v>1</v>
      </c>
      <c r="M42" s="12">
        <f t="shared" si="0"/>
        <v>0</v>
      </c>
      <c r="N42" s="6">
        <f t="shared" si="1"/>
        <v>0</v>
      </c>
      <c r="O42" s="1">
        <f t="shared" si="2"/>
        <v>0</v>
      </c>
      <c r="P42" s="12">
        <f t="shared" si="12"/>
        <v>0</v>
      </c>
      <c r="Q42" s="6">
        <f t="shared" si="4"/>
        <v>4</v>
      </c>
      <c r="R42" s="1">
        <f t="shared" si="5"/>
        <v>0</v>
      </c>
      <c r="S42" s="12">
        <f t="shared" si="6"/>
        <v>0</v>
      </c>
      <c r="T42" s="6">
        <f t="shared" si="7"/>
        <v>10</v>
      </c>
      <c r="U42" s="1">
        <f t="shared" si="8"/>
        <v>0</v>
      </c>
      <c r="V42" s="13">
        <f t="shared" si="9"/>
        <v>0</v>
      </c>
      <c r="W42">
        <f t="shared" si="10"/>
        <v>38</v>
      </c>
      <c r="X42">
        <f t="shared" si="11"/>
        <v>0</v>
      </c>
      <c r="Y42" s="49" t="s">
        <v>214</v>
      </c>
    </row>
    <row r="43" spans="1:25" ht="14.25">
      <c r="A43">
        <v>49</v>
      </c>
      <c r="B43">
        <v>2334011</v>
      </c>
      <c r="C43" t="s">
        <v>138</v>
      </c>
      <c r="D43" s="10" t="s">
        <v>101</v>
      </c>
      <c r="E43">
        <v>3</v>
      </c>
      <c r="F43">
        <v>3274</v>
      </c>
      <c r="G43">
        <v>12</v>
      </c>
      <c r="H43">
        <v>22</v>
      </c>
      <c r="I43">
        <v>24</v>
      </c>
      <c r="J43">
        <v>59</v>
      </c>
      <c r="K43">
        <v>4</v>
      </c>
      <c r="L43" s="11">
        <v>1</v>
      </c>
      <c r="M43" s="12">
        <f t="shared" si="0"/>
        <v>0</v>
      </c>
      <c r="N43" s="6">
        <f t="shared" si="1"/>
        <v>12</v>
      </c>
      <c r="O43" s="9">
        <f t="shared" si="2"/>
        <v>0</v>
      </c>
      <c r="P43" s="12">
        <f t="shared" si="12"/>
        <v>0</v>
      </c>
      <c r="Q43" s="6">
        <f t="shared" si="4"/>
        <v>22</v>
      </c>
      <c r="R43" s="9">
        <f t="shared" si="5"/>
        <v>0</v>
      </c>
      <c r="S43" s="12">
        <f t="shared" si="6"/>
        <v>0.4166666666666667</v>
      </c>
      <c r="T43" s="5">
        <f t="shared" si="7"/>
        <v>24</v>
      </c>
      <c r="U43" s="9">
        <f t="shared" si="8"/>
        <v>10</v>
      </c>
      <c r="V43" s="13">
        <f t="shared" si="9"/>
        <v>1</v>
      </c>
      <c r="W43">
        <f t="shared" si="10"/>
        <v>59</v>
      </c>
      <c r="X43">
        <f t="shared" si="11"/>
        <v>59</v>
      </c>
      <c r="Y43" t="s">
        <v>107</v>
      </c>
    </row>
    <row r="44" spans="1:25" ht="14.25">
      <c r="A44">
        <v>82</v>
      </c>
      <c r="B44">
        <v>1135756</v>
      </c>
      <c r="C44" t="s">
        <v>104</v>
      </c>
      <c r="D44" s="10" t="s">
        <v>101</v>
      </c>
      <c r="E44">
        <v>4</v>
      </c>
      <c r="F44">
        <v>3112</v>
      </c>
      <c r="G44">
        <v>12</v>
      </c>
      <c r="H44">
        <v>22</v>
      </c>
      <c r="I44">
        <v>24</v>
      </c>
      <c r="J44">
        <v>59</v>
      </c>
      <c r="K44">
        <v>4</v>
      </c>
      <c r="L44" s="11">
        <v>1</v>
      </c>
      <c r="M44" s="12">
        <f t="shared" si="0"/>
        <v>0</v>
      </c>
      <c r="N44" s="6">
        <f t="shared" si="1"/>
        <v>12</v>
      </c>
      <c r="O44" s="9">
        <f t="shared" si="2"/>
        <v>0</v>
      </c>
      <c r="P44" s="12">
        <f t="shared" si="12"/>
        <v>0</v>
      </c>
      <c r="Q44" s="6">
        <f t="shared" si="4"/>
        <v>22</v>
      </c>
      <c r="R44" s="9">
        <f t="shared" si="5"/>
        <v>0</v>
      </c>
      <c r="S44" s="12">
        <f t="shared" si="6"/>
        <v>0</v>
      </c>
      <c r="T44" s="5">
        <f t="shared" si="7"/>
        <v>24</v>
      </c>
      <c r="U44" s="9">
        <f t="shared" si="8"/>
        <v>0</v>
      </c>
      <c r="V44" s="13">
        <f t="shared" si="9"/>
        <v>0.6101694915254238</v>
      </c>
      <c r="W44">
        <f t="shared" si="10"/>
        <v>59</v>
      </c>
      <c r="X44">
        <f t="shared" si="11"/>
        <v>36</v>
      </c>
      <c r="Y44" t="s">
        <v>107</v>
      </c>
    </row>
    <row r="45" spans="1:25" ht="14.25">
      <c r="A45">
        <v>115</v>
      </c>
      <c r="B45">
        <v>2791082</v>
      </c>
      <c r="C45" t="s">
        <v>248</v>
      </c>
      <c r="D45" s="10" t="s">
        <v>236</v>
      </c>
      <c r="E45">
        <v>5</v>
      </c>
      <c r="F45">
        <v>2954</v>
      </c>
      <c r="G45">
        <v>12</v>
      </c>
      <c r="H45">
        <v>22</v>
      </c>
      <c r="I45">
        <v>24</v>
      </c>
      <c r="J45">
        <v>59</v>
      </c>
      <c r="K45">
        <v>4</v>
      </c>
      <c r="L45" s="11">
        <v>1</v>
      </c>
      <c r="M45" s="12">
        <f t="shared" si="0"/>
        <v>0</v>
      </c>
      <c r="N45" s="6">
        <f t="shared" si="1"/>
        <v>12</v>
      </c>
      <c r="O45" s="9">
        <f t="shared" si="2"/>
        <v>0</v>
      </c>
      <c r="P45" s="12">
        <f t="shared" si="12"/>
        <v>0</v>
      </c>
      <c r="Q45" s="6">
        <f t="shared" si="4"/>
        <v>22</v>
      </c>
      <c r="R45" s="9">
        <f t="shared" si="5"/>
        <v>0</v>
      </c>
      <c r="S45" s="12">
        <f t="shared" si="6"/>
        <v>0</v>
      </c>
      <c r="T45" s="5">
        <f t="shared" si="7"/>
        <v>24</v>
      </c>
      <c r="U45" s="9">
        <f t="shared" si="8"/>
        <v>0</v>
      </c>
      <c r="V45" s="13">
        <f t="shared" si="9"/>
        <v>0.05084745762711865</v>
      </c>
      <c r="W45">
        <f t="shared" si="10"/>
        <v>59</v>
      </c>
      <c r="X45">
        <f t="shared" si="11"/>
        <v>3</v>
      </c>
      <c r="Y45" t="s">
        <v>107</v>
      </c>
    </row>
    <row r="46" spans="1:25" ht="14.25">
      <c r="A46">
        <v>116</v>
      </c>
      <c r="B46">
        <v>2122684</v>
      </c>
      <c r="C46" t="s">
        <v>175</v>
      </c>
      <c r="D46" s="10" t="s">
        <v>173</v>
      </c>
      <c r="E46">
        <v>5</v>
      </c>
      <c r="F46">
        <v>2951</v>
      </c>
      <c r="G46">
        <v>12</v>
      </c>
      <c r="H46">
        <v>22</v>
      </c>
      <c r="I46">
        <v>24</v>
      </c>
      <c r="J46">
        <v>59</v>
      </c>
      <c r="K46">
        <v>4</v>
      </c>
      <c r="L46" s="11">
        <v>1</v>
      </c>
      <c r="M46" s="12">
        <f t="shared" si="0"/>
        <v>0</v>
      </c>
      <c r="N46" s="6">
        <f t="shared" si="1"/>
        <v>12</v>
      </c>
      <c r="O46" s="9">
        <f t="shared" si="2"/>
        <v>0</v>
      </c>
      <c r="P46" s="12">
        <f t="shared" si="12"/>
        <v>0</v>
      </c>
      <c r="Q46" s="6">
        <f t="shared" si="4"/>
        <v>22</v>
      </c>
      <c r="R46" s="9">
        <f t="shared" si="5"/>
        <v>0</v>
      </c>
      <c r="S46" s="12">
        <f t="shared" si="6"/>
        <v>0</v>
      </c>
      <c r="T46" s="5">
        <f t="shared" si="7"/>
        <v>24</v>
      </c>
      <c r="U46" s="9">
        <f t="shared" si="8"/>
        <v>0</v>
      </c>
      <c r="V46" s="13">
        <f t="shared" si="9"/>
        <v>0.03389830508474576</v>
      </c>
      <c r="W46">
        <f t="shared" si="10"/>
        <v>59</v>
      </c>
      <c r="X46">
        <f t="shared" si="11"/>
        <v>2</v>
      </c>
      <c r="Y46" t="s">
        <v>107</v>
      </c>
    </row>
    <row r="47" spans="1:25" ht="14.25">
      <c r="A47">
        <v>177</v>
      </c>
      <c r="B47">
        <v>2590344</v>
      </c>
      <c r="C47" t="s">
        <v>143</v>
      </c>
      <c r="D47" s="10" t="s">
        <v>101</v>
      </c>
      <c r="E47">
        <v>5</v>
      </c>
      <c r="F47">
        <v>2732</v>
      </c>
      <c r="G47">
        <v>12</v>
      </c>
      <c r="H47">
        <v>22</v>
      </c>
      <c r="I47">
        <v>24</v>
      </c>
      <c r="J47">
        <v>59</v>
      </c>
      <c r="K47">
        <v>4</v>
      </c>
      <c r="L47" s="11">
        <v>1</v>
      </c>
      <c r="M47" s="12">
        <f t="shared" si="0"/>
        <v>0</v>
      </c>
      <c r="N47" s="6">
        <f t="shared" si="1"/>
        <v>12</v>
      </c>
      <c r="O47" s="9">
        <f t="shared" si="2"/>
        <v>0</v>
      </c>
      <c r="P47" s="12">
        <f t="shared" si="12"/>
        <v>0</v>
      </c>
      <c r="Q47" s="6">
        <f t="shared" si="4"/>
        <v>22</v>
      </c>
      <c r="R47" s="9">
        <f t="shared" si="5"/>
        <v>0</v>
      </c>
      <c r="S47" s="12">
        <f t="shared" si="6"/>
        <v>0</v>
      </c>
      <c r="T47" s="5">
        <f t="shared" si="7"/>
        <v>24</v>
      </c>
      <c r="U47" s="9">
        <f t="shared" si="8"/>
        <v>0</v>
      </c>
      <c r="V47" s="13">
        <f t="shared" si="9"/>
        <v>0</v>
      </c>
      <c r="W47">
        <f t="shared" si="10"/>
        <v>59</v>
      </c>
      <c r="X47">
        <f t="shared" si="11"/>
        <v>0</v>
      </c>
      <c r="Y47" t="s">
        <v>107</v>
      </c>
    </row>
    <row r="48" spans="1:25" ht="14.25">
      <c r="A48">
        <v>189</v>
      </c>
      <c r="B48">
        <v>2791037</v>
      </c>
      <c r="C48" t="s">
        <v>247</v>
      </c>
      <c r="D48" s="10" t="s">
        <v>236</v>
      </c>
      <c r="E48">
        <v>5</v>
      </c>
      <c r="F48">
        <v>2681</v>
      </c>
      <c r="G48">
        <v>12</v>
      </c>
      <c r="H48">
        <v>22</v>
      </c>
      <c r="I48">
        <v>24</v>
      </c>
      <c r="J48">
        <v>59</v>
      </c>
      <c r="K48">
        <v>4</v>
      </c>
      <c r="L48" s="11">
        <v>1</v>
      </c>
      <c r="M48" s="12">
        <f t="shared" si="0"/>
        <v>0</v>
      </c>
      <c r="N48" s="6">
        <f t="shared" si="1"/>
        <v>12</v>
      </c>
      <c r="O48" s="9">
        <f t="shared" si="2"/>
        <v>0</v>
      </c>
      <c r="P48" s="12">
        <f t="shared" si="12"/>
        <v>0</v>
      </c>
      <c r="Q48" s="6">
        <f t="shared" si="4"/>
        <v>22</v>
      </c>
      <c r="R48" s="9">
        <f t="shared" si="5"/>
        <v>0</v>
      </c>
      <c r="S48" s="12">
        <f t="shared" si="6"/>
        <v>0</v>
      </c>
      <c r="T48" s="5">
        <f t="shared" si="7"/>
        <v>24</v>
      </c>
      <c r="U48" s="9">
        <f t="shared" si="8"/>
        <v>0</v>
      </c>
      <c r="V48" s="13">
        <f t="shared" si="9"/>
        <v>0</v>
      </c>
      <c r="W48">
        <f t="shared" si="10"/>
        <v>59</v>
      </c>
      <c r="X48">
        <f t="shared" si="11"/>
        <v>0</v>
      </c>
      <c r="Y48" t="s">
        <v>107</v>
      </c>
    </row>
    <row r="49" spans="1:25" ht="14.25">
      <c r="A49">
        <v>195</v>
      </c>
      <c r="B49">
        <v>1140101</v>
      </c>
      <c r="C49" t="s">
        <v>129</v>
      </c>
      <c r="D49" s="10" t="s">
        <v>101</v>
      </c>
      <c r="E49">
        <v>5</v>
      </c>
      <c r="F49">
        <v>2658</v>
      </c>
      <c r="G49">
        <v>12</v>
      </c>
      <c r="H49">
        <v>22</v>
      </c>
      <c r="I49">
        <v>24</v>
      </c>
      <c r="J49">
        <v>59</v>
      </c>
      <c r="K49">
        <v>4</v>
      </c>
      <c r="L49" s="11">
        <v>1</v>
      </c>
      <c r="M49" s="12">
        <f t="shared" si="0"/>
        <v>0</v>
      </c>
      <c r="N49" s="6">
        <f t="shared" si="1"/>
        <v>12</v>
      </c>
      <c r="O49" s="9">
        <f t="shared" si="2"/>
        <v>0</v>
      </c>
      <c r="P49" s="12">
        <f t="shared" si="12"/>
        <v>0</v>
      </c>
      <c r="Q49" s="6">
        <f t="shared" si="4"/>
        <v>22</v>
      </c>
      <c r="R49" s="9">
        <f t="shared" si="5"/>
        <v>0</v>
      </c>
      <c r="S49" s="12">
        <f t="shared" si="6"/>
        <v>0</v>
      </c>
      <c r="T49" s="5">
        <f t="shared" si="7"/>
        <v>24</v>
      </c>
      <c r="U49" s="9">
        <f t="shared" si="8"/>
        <v>0</v>
      </c>
      <c r="V49" s="13">
        <f t="shared" si="9"/>
        <v>0</v>
      </c>
      <c r="W49">
        <f t="shared" si="10"/>
        <v>59</v>
      </c>
      <c r="X49">
        <f t="shared" si="11"/>
        <v>0</v>
      </c>
      <c r="Y49" t="s">
        <v>107</v>
      </c>
    </row>
    <row r="50" spans="1:25" ht="14.25">
      <c r="A50">
        <v>30</v>
      </c>
      <c r="B50">
        <v>1135756</v>
      </c>
      <c r="C50" t="s">
        <v>104</v>
      </c>
      <c r="D50" s="10" t="s">
        <v>101</v>
      </c>
      <c r="E50">
        <v>4</v>
      </c>
      <c r="F50">
        <v>2699</v>
      </c>
      <c r="G50">
        <v>3</v>
      </c>
      <c r="H50">
        <v>13</v>
      </c>
      <c r="I50">
        <v>13</v>
      </c>
      <c r="J50">
        <v>24</v>
      </c>
      <c r="K50">
        <v>3</v>
      </c>
      <c r="L50" s="11">
        <v>1</v>
      </c>
      <c r="M50" s="12">
        <f t="shared" si="0"/>
        <v>0</v>
      </c>
      <c r="N50" s="6">
        <f t="shared" si="1"/>
        <v>6</v>
      </c>
      <c r="O50" s="9">
        <f t="shared" si="2"/>
        <v>0</v>
      </c>
      <c r="P50" s="12">
        <f t="shared" si="12"/>
        <v>0</v>
      </c>
      <c r="Q50" s="6">
        <f t="shared" si="4"/>
        <v>15</v>
      </c>
      <c r="R50" s="9">
        <f t="shared" si="5"/>
        <v>0</v>
      </c>
      <c r="S50" s="12">
        <f t="shared" si="6"/>
        <v>0</v>
      </c>
      <c r="T50" s="5">
        <f t="shared" si="7"/>
        <v>20</v>
      </c>
      <c r="U50" s="9">
        <f t="shared" si="8"/>
        <v>0</v>
      </c>
      <c r="V50" s="13">
        <f t="shared" si="9"/>
        <v>1</v>
      </c>
      <c r="W50">
        <f t="shared" si="10"/>
        <v>40</v>
      </c>
      <c r="X50">
        <f t="shared" si="11"/>
        <v>40</v>
      </c>
      <c r="Y50" t="s">
        <v>108</v>
      </c>
    </row>
    <row r="51" spans="1:25" ht="14.25">
      <c r="A51">
        <v>33</v>
      </c>
      <c r="B51">
        <v>2334011</v>
      </c>
      <c r="C51" t="s">
        <v>138</v>
      </c>
      <c r="D51" s="10" t="s">
        <v>101</v>
      </c>
      <c r="E51">
        <v>3</v>
      </c>
      <c r="F51">
        <v>2693</v>
      </c>
      <c r="G51">
        <v>3</v>
      </c>
      <c r="H51">
        <v>13</v>
      </c>
      <c r="I51">
        <v>13</v>
      </c>
      <c r="J51">
        <v>24</v>
      </c>
      <c r="K51">
        <v>3</v>
      </c>
      <c r="L51" s="11">
        <v>1</v>
      </c>
      <c r="M51" s="12">
        <f t="shared" si="0"/>
        <v>0</v>
      </c>
      <c r="N51" s="6">
        <f t="shared" si="1"/>
        <v>6</v>
      </c>
      <c r="O51" s="9">
        <f t="shared" si="2"/>
        <v>0</v>
      </c>
      <c r="P51" s="12">
        <f t="shared" si="12"/>
        <v>0</v>
      </c>
      <c r="Q51" s="6">
        <f t="shared" si="4"/>
        <v>15</v>
      </c>
      <c r="R51" s="9">
        <f t="shared" si="5"/>
        <v>0</v>
      </c>
      <c r="S51" s="12">
        <f t="shared" si="6"/>
        <v>0</v>
      </c>
      <c r="T51" s="5">
        <f t="shared" si="7"/>
        <v>20</v>
      </c>
      <c r="U51" s="9">
        <f t="shared" si="8"/>
        <v>0</v>
      </c>
      <c r="V51" s="13">
        <f t="shared" si="9"/>
        <v>0.875</v>
      </c>
      <c r="W51">
        <f t="shared" si="10"/>
        <v>40</v>
      </c>
      <c r="X51">
        <f t="shared" si="11"/>
        <v>35</v>
      </c>
      <c r="Y51" t="s">
        <v>108</v>
      </c>
    </row>
    <row r="52" spans="1:25" ht="14.25">
      <c r="A52">
        <v>58</v>
      </c>
      <c r="B52">
        <v>2590344</v>
      </c>
      <c r="C52" t="s">
        <v>143</v>
      </c>
      <c r="D52" s="10" t="s">
        <v>101</v>
      </c>
      <c r="E52">
        <v>5</v>
      </c>
      <c r="F52">
        <v>2505</v>
      </c>
      <c r="G52">
        <v>3</v>
      </c>
      <c r="H52">
        <v>13</v>
      </c>
      <c r="I52">
        <v>13</v>
      </c>
      <c r="J52">
        <v>24</v>
      </c>
      <c r="K52">
        <v>3</v>
      </c>
      <c r="L52" s="11">
        <v>1</v>
      </c>
      <c r="M52" s="12">
        <f t="shared" si="0"/>
        <v>0</v>
      </c>
      <c r="N52" s="6">
        <f t="shared" si="1"/>
        <v>6</v>
      </c>
      <c r="O52" s="9">
        <f t="shared" si="2"/>
        <v>0</v>
      </c>
      <c r="P52" s="12">
        <f t="shared" si="12"/>
        <v>0</v>
      </c>
      <c r="Q52" s="6">
        <f t="shared" si="4"/>
        <v>15</v>
      </c>
      <c r="R52" s="9">
        <f t="shared" si="5"/>
        <v>0</v>
      </c>
      <c r="S52" s="12">
        <f t="shared" si="6"/>
        <v>0</v>
      </c>
      <c r="T52" s="5">
        <f t="shared" si="7"/>
        <v>20</v>
      </c>
      <c r="U52" s="9">
        <f t="shared" si="8"/>
        <v>0</v>
      </c>
      <c r="V52" s="13">
        <f t="shared" si="9"/>
        <v>0</v>
      </c>
      <c r="W52">
        <f t="shared" si="10"/>
        <v>40</v>
      </c>
      <c r="X52">
        <f t="shared" si="11"/>
        <v>0</v>
      </c>
      <c r="Y52" t="s">
        <v>108</v>
      </c>
    </row>
    <row r="53" spans="1:25" ht="14.25">
      <c r="A53">
        <v>63</v>
      </c>
      <c r="B53">
        <v>2791082</v>
      </c>
      <c r="C53" t="s">
        <v>248</v>
      </c>
      <c r="D53" s="10" t="s">
        <v>236</v>
      </c>
      <c r="E53">
        <v>5</v>
      </c>
      <c r="F53">
        <v>2479</v>
      </c>
      <c r="G53">
        <v>3</v>
      </c>
      <c r="H53">
        <v>13</v>
      </c>
      <c r="I53">
        <v>13</v>
      </c>
      <c r="J53">
        <v>24</v>
      </c>
      <c r="K53">
        <v>3</v>
      </c>
      <c r="L53" s="11">
        <v>1</v>
      </c>
      <c r="M53" s="12">
        <f t="shared" si="0"/>
        <v>0</v>
      </c>
      <c r="N53" s="6">
        <f t="shared" si="1"/>
        <v>6</v>
      </c>
      <c r="O53" s="9">
        <f t="shared" si="2"/>
        <v>0</v>
      </c>
      <c r="P53" s="12">
        <f t="shared" si="12"/>
        <v>0</v>
      </c>
      <c r="Q53" s="6">
        <f t="shared" si="4"/>
        <v>15</v>
      </c>
      <c r="R53" s="9">
        <f t="shared" si="5"/>
        <v>0</v>
      </c>
      <c r="S53" s="12">
        <f t="shared" si="6"/>
        <v>0</v>
      </c>
      <c r="T53" s="5">
        <f t="shared" si="7"/>
        <v>20</v>
      </c>
      <c r="U53" s="9">
        <f t="shared" si="8"/>
        <v>0</v>
      </c>
      <c r="V53" s="13">
        <f t="shared" si="9"/>
        <v>0</v>
      </c>
      <c r="W53">
        <f t="shared" si="10"/>
        <v>40</v>
      </c>
      <c r="X53">
        <f t="shared" si="11"/>
        <v>0</v>
      </c>
      <c r="Y53" t="s">
        <v>108</v>
      </c>
    </row>
    <row r="54" spans="1:25" ht="14.25">
      <c r="A54">
        <v>96</v>
      </c>
      <c r="B54">
        <v>2122684</v>
      </c>
      <c r="C54" t="s">
        <v>175</v>
      </c>
      <c r="D54" s="10" t="s">
        <v>173</v>
      </c>
      <c r="E54">
        <v>5</v>
      </c>
      <c r="F54">
        <v>2236</v>
      </c>
      <c r="G54">
        <v>3</v>
      </c>
      <c r="H54">
        <v>13</v>
      </c>
      <c r="I54">
        <v>13</v>
      </c>
      <c r="J54">
        <v>24</v>
      </c>
      <c r="K54">
        <v>3</v>
      </c>
      <c r="L54" s="11">
        <v>1</v>
      </c>
      <c r="M54" s="12">
        <f t="shared" si="0"/>
        <v>0</v>
      </c>
      <c r="N54" s="6">
        <f t="shared" si="1"/>
        <v>6</v>
      </c>
      <c r="O54" s="9">
        <f t="shared" si="2"/>
        <v>0</v>
      </c>
      <c r="P54" s="12">
        <f t="shared" si="12"/>
        <v>0</v>
      </c>
      <c r="Q54" s="6">
        <f t="shared" si="4"/>
        <v>15</v>
      </c>
      <c r="R54" s="9">
        <f t="shared" si="5"/>
        <v>0</v>
      </c>
      <c r="S54" s="12">
        <f t="shared" si="6"/>
        <v>0</v>
      </c>
      <c r="T54" s="5">
        <f t="shared" si="7"/>
        <v>20</v>
      </c>
      <c r="U54" s="9">
        <f t="shared" si="8"/>
        <v>0</v>
      </c>
      <c r="V54" s="13">
        <f t="shared" si="9"/>
        <v>0</v>
      </c>
      <c r="W54">
        <f t="shared" si="10"/>
        <v>40</v>
      </c>
      <c r="X54">
        <f t="shared" si="11"/>
        <v>0</v>
      </c>
      <c r="Y54" t="s">
        <v>108</v>
      </c>
    </row>
    <row r="55" spans="1:25" ht="14.25">
      <c r="A55">
        <v>149</v>
      </c>
      <c r="B55">
        <v>1135756</v>
      </c>
      <c r="C55" t="s">
        <v>104</v>
      </c>
      <c r="D55" s="10" t="s">
        <v>101</v>
      </c>
      <c r="E55">
        <v>4</v>
      </c>
      <c r="F55">
        <v>2510</v>
      </c>
      <c r="G55">
        <v>20</v>
      </c>
      <c r="H55">
        <v>45</v>
      </c>
      <c r="I55">
        <v>52</v>
      </c>
      <c r="J55">
        <v>186</v>
      </c>
      <c r="K55">
        <v>3</v>
      </c>
      <c r="L55" s="11">
        <v>1</v>
      </c>
      <c r="M55" s="12">
        <f t="shared" si="0"/>
        <v>0</v>
      </c>
      <c r="N55" s="6">
        <f t="shared" si="1"/>
        <v>20</v>
      </c>
      <c r="O55" s="1">
        <f t="shared" si="2"/>
        <v>0</v>
      </c>
      <c r="P55" s="12">
        <f t="shared" si="12"/>
        <v>0</v>
      </c>
      <c r="Q55" s="6">
        <f t="shared" si="4"/>
        <v>45</v>
      </c>
      <c r="R55" s="1">
        <f t="shared" si="5"/>
        <v>0</v>
      </c>
      <c r="S55" s="12">
        <f t="shared" si="6"/>
        <v>0</v>
      </c>
      <c r="T55" s="6">
        <f t="shared" si="7"/>
        <v>52</v>
      </c>
      <c r="U55" s="1">
        <f t="shared" si="8"/>
        <v>0</v>
      </c>
      <c r="V55" s="13">
        <f t="shared" si="9"/>
        <v>0.8333333333333334</v>
      </c>
      <c r="W55">
        <f t="shared" si="10"/>
        <v>120</v>
      </c>
      <c r="X55">
        <f t="shared" si="11"/>
        <v>100</v>
      </c>
      <c r="Y55" t="s">
        <v>109</v>
      </c>
    </row>
    <row r="56" spans="1:25" ht="14.25">
      <c r="A56">
        <v>298</v>
      </c>
      <c r="B56">
        <v>1840714</v>
      </c>
      <c r="C56" t="s">
        <v>133</v>
      </c>
      <c r="D56" s="10" t="s">
        <v>101</v>
      </c>
      <c r="E56">
        <v>4</v>
      </c>
      <c r="F56">
        <v>2291</v>
      </c>
      <c r="G56">
        <v>20</v>
      </c>
      <c r="H56">
        <v>45</v>
      </c>
      <c r="I56">
        <v>52</v>
      </c>
      <c r="J56">
        <v>186</v>
      </c>
      <c r="K56">
        <v>3</v>
      </c>
      <c r="L56" s="11">
        <v>1</v>
      </c>
      <c r="M56" s="12">
        <f t="shared" si="0"/>
        <v>0</v>
      </c>
      <c r="N56" s="6">
        <f t="shared" si="1"/>
        <v>20</v>
      </c>
      <c r="O56" s="1">
        <f t="shared" si="2"/>
        <v>0</v>
      </c>
      <c r="P56" s="12">
        <f t="shared" si="12"/>
        <v>0</v>
      </c>
      <c r="Q56" s="6">
        <f t="shared" si="4"/>
        <v>45</v>
      </c>
      <c r="R56" s="1">
        <f t="shared" si="5"/>
        <v>0</v>
      </c>
      <c r="S56" s="12">
        <f t="shared" si="6"/>
        <v>0</v>
      </c>
      <c r="T56" s="6">
        <f t="shared" si="7"/>
        <v>52</v>
      </c>
      <c r="U56" s="1">
        <f t="shared" si="8"/>
        <v>0</v>
      </c>
      <c r="V56" s="13">
        <f t="shared" si="9"/>
        <v>0.03225806451612903</v>
      </c>
      <c r="W56">
        <f t="shared" si="10"/>
        <v>120</v>
      </c>
      <c r="X56">
        <f t="shared" si="11"/>
        <v>3.870967741935484</v>
      </c>
      <c r="Y56" t="s">
        <v>109</v>
      </c>
    </row>
    <row r="57" spans="1:25" ht="14.25">
      <c r="A57" s="34">
        <v>211</v>
      </c>
      <c r="B57" s="34">
        <v>1135756</v>
      </c>
      <c r="C57" s="34" t="s">
        <v>104</v>
      </c>
      <c r="D57" s="10" t="s">
        <v>101</v>
      </c>
      <c r="E57" s="34">
        <v>4</v>
      </c>
      <c r="F57" s="34">
        <v>3833</v>
      </c>
      <c r="G57" s="34">
        <v>21</v>
      </c>
      <c r="H57" s="34">
        <v>45</v>
      </c>
      <c r="I57" s="34">
        <v>58</v>
      </c>
      <c r="J57">
        <v>160</v>
      </c>
      <c r="K57" s="25">
        <v>5</v>
      </c>
      <c r="L57" s="11">
        <v>1</v>
      </c>
      <c r="M57" s="8">
        <f t="shared" si="0"/>
        <v>0</v>
      </c>
      <c r="N57" s="5">
        <f t="shared" si="1"/>
        <v>21</v>
      </c>
      <c r="O57" s="26">
        <f t="shared" si="2"/>
        <v>0</v>
      </c>
      <c r="P57" s="8">
        <f t="shared" si="12"/>
        <v>0</v>
      </c>
      <c r="Q57" s="5">
        <f t="shared" si="4"/>
        <v>45</v>
      </c>
      <c r="R57" s="26">
        <f t="shared" si="5"/>
        <v>0</v>
      </c>
      <c r="S57" s="12">
        <f t="shared" si="6"/>
        <v>0</v>
      </c>
      <c r="T57" s="5">
        <f t="shared" si="7"/>
        <v>58</v>
      </c>
      <c r="U57" s="26">
        <f t="shared" si="8"/>
        <v>0</v>
      </c>
      <c r="V57" s="13">
        <f t="shared" si="9"/>
        <v>0.4625</v>
      </c>
      <c r="W57">
        <f t="shared" si="10"/>
        <v>160</v>
      </c>
      <c r="X57">
        <f t="shared" si="11"/>
        <v>74</v>
      </c>
      <c r="Y57" s="35" t="s">
        <v>110</v>
      </c>
    </row>
    <row r="58" spans="1:25" ht="14.25">
      <c r="A58" s="34">
        <v>227</v>
      </c>
      <c r="B58" s="34">
        <v>1870052</v>
      </c>
      <c r="C58" s="34" t="s">
        <v>135</v>
      </c>
      <c r="D58" s="10" t="s">
        <v>101</v>
      </c>
      <c r="E58" s="34">
        <v>4</v>
      </c>
      <c r="F58" s="34">
        <v>3793</v>
      </c>
      <c r="G58" s="34">
        <v>21</v>
      </c>
      <c r="H58" s="34">
        <v>45</v>
      </c>
      <c r="I58" s="34">
        <v>58</v>
      </c>
      <c r="J58">
        <v>160</v>
      </c>
      <c r="K58" s="25">
        <v>5</v>
      </c>
      <c r="L58" s="11">
        <v>1</v>
      </c>
      <c r="M58" s="8">
        <f t="shared" si="0"/>
        <v>0</v>
      </c>
      <c r="N58" s="5">
        <f t="shared" si="1"/>
        <v>21</v>
      </c>
      <c r="O58" s="26">
        <f t="shared" si="2"/>
        <v>0</v>
      </c>
      <c r="P58" s="8">
        <f t="shared" si="12"/>
        <v>0</v>
      </c>
      <c r="Q58" s="5">
        <f t="shared" si="4"/>
        <v>45</v>
      </c>
      <c r="R58" s="26">
        <f t="shared" si="5"/>
        <v>0</v>
      </c>
      <c r="S58" s="12">
        <f t="shared" si="6"/>
        <v>0</v>
      </c>
      <c r="T58" s="5">
        <f t="shared" si="7"/>
        <v>58</v>
      </c>
      <c r="U58" s="26">
        <f t="shared" si="8"/>
        <v>0</v>
      </c>
      <c r="V58" s="13">
        <f t="shared" si="9"/>
        <v>0.3625</v>
      </c>
      <c r="W58">
        <f t="shared" si="10"/>
        <v>160</v>
      </c>
      <c r="X58">
        <f t="shared" si="11"/>
        <v>58</v>
      </c>
      <c r="Y58" s="35" t="s">
        <v>110</v>
      </c>
    </row>
    <row r="59" spans="1:25" ht="14.25">
      <c r="A59" s="34">
        <v>351</v>
      </c>
      <c r="B59" s="34">
        <v>1165108</v>
      </c>
      <c r="C59" s="34" t="s">
        <v>132</v>
      </c>
      <c r="D59" s="10" t="s">
        <v>101</v>
      </c>
      <c r="E59" s="34">
        <v>7</v>
      </c>
      <c r="F59" s="34">
        <v>3250</v>
      </c>
      <c r="G59" s="34">
        <v>21</v>
      </c>
      <c r="H59" s="34">
        <v>45</v>
      </c>
      <c r="I59" s="34">
        <v>58</v>
      </c>
      <c r="J59">
        <v>160</v>
      </c>
      <c r="K59" s="25">
        <v>5</v>
      </c>
      <c r="L59" s="11">
        <v>1</v>
      </c>
      <c r="M59" s="8">
        <f t="shared" si="0"/>
        <v>0</v>
      </c>
      <c r="N59" s="5">
        <f t="shared" si="1"/>
        <v>21</v>
      </c>
      <c r="O59" s="26">
        <f t="shared" si="2"/>
        <v>0</v>
      </c>
      <c r="P59" s="8">
        <f t="shared" si="12"/>
        <v>0</v>
      </c>
      <c r="Q59" s="5">
        <f t="shared" si="4"/>
        <v>45</v>
      </c>
      <c r="R59" s="26">
        <f t="shared" si="5"/>
        <v>0</v>
      </c>
      <c r="S59" s="12">
        <f t="shared" si="6"/>
        <v>0</v>
      </c>
      <c r="T59" s="5">
        <f t="shared" si="7"/>
        <v>58</v>
      </c>
      <c r="U59" s="26">
        <f t="shared" si="8"/>
        <v>0</v>
      </c>
      <c r="V59" s="13">
        <f t="shared" si="9"/>
        <v>0</v>
      </c>
      <c r="W59">
        <f t="shared" si="10"/>
        <v>160</v>
      </c>
      <c r="X59">
        <f t="shared" si="11"/>
        <v>0</v>
      </c>
      <c r="Y59" s="35" t="s">
        <v>110</v>
      </c>
    </row>
    <row r="60" spans="1:25" ht="14.25">
      <c r="A60" s="24">
        <v>39</v>
      </c>
      <c r="B60" s="24">
        <v>1015454</v>
      </c>
      <c r="C60" s="24" t="s">
        <v>213</v>
      </c>
      <c r="D60" s="10" t="s">
        <v>212</v>
      </c>
      <c r="E60" s="24">
        <v>3</v>
      </c>
      <c r="F60" s="24">
        <v>4043</v>
      </c>
      <c r="G60" s="24">
        <v>13</v>
      </c>
      <c r="H60" s="24">
        <v>25</v>
      </c>
      <c r="I60" s="24">
        <v>33</v>
      </c>
      <c r="J60">
        <v>147</v>
      </c>
      <c r="K60" s="25">
        <v>5</v>
      </c>
      <c r="L60" s="11">
        <v>1</v>
      </c>
      <c r="M60" s="8">
        <f t="shared" si="0"/>
        <v>0</v>
      </c>
      <c r="N60" s="5">
        <f t="shared" si="1"/>
        <v>13</v>
      </c>
      <c r="O60" s="26">
        <f t="shared" si="2"/>
        <v>0</v>
      </c>
      <c r="P60" s="8">
        <f t="shared" si="12"/>
        <v>0</v>
      </c>
      <c r="Q60" s="5">
        <f t="shared" si="4"/>
        <v>25</v>
      </c>
      <c r="R60" s="26">
        <f t="shared" si="5"/>
        <v>0</v>
      </c>
      <c r="S60" s="12">
        <f t="shared" si="6"/>
        <v>1</v>
      </c>
      <c r="T60" s="5">
        <f t="shared" si="7"/>
        <v>33</v>
      </c>
      <c r="U60" s="26">
        <f t="shared" si="8"/>
        <v>33</v>
      </c>
      <c r="V60" s="13">
        <f t="shared" si="9"/>
        <v>1</v>
      </c>
      <c r="W60">
        <f t="shared" si="10"/>
        <v>147</v>
      </c>
      <c r="X60">
        <f t="shared" si="11"/>
        <v>147</v>
      </c>
      <c r="Y60" s="27" t="s">
        <v>56</v>
      </c>
    </row>
    <row r="61" spans="1:25" ht="14.25">
      <c r="A61" s="24">
        <v>122</v>
      </c>
      <c r="B61" s="24">
        <v>1135756</v>
      </c>
      <c r="C61" s="24" t="s">
        <v>104</v>
      </c>
      <c r="D61" s="10" t="s">
        <v>101</v>
      </c>
      <c r="E61" s="24">
        <v>4</v>
      </c>
      <c r="F61" s="24">
        <v>3718</v>
      </c>
      <c r="G61" s="24">
        <v>13</v>
      </c>
      <c r="H61" s="24">
        <v>25</v>
      </c>
      <c r="I61" s="24">
        <v>33</v>
      </c>
      <c r="J61">
        <v>147</v>
      </c>
      <c r="K61" s="25">
        <v>5</v>
      </c>
      <c r="L61" s="11">
        <v>1</v>
      </c>
      <c r="M61" s="8">
        <f t="shared" si="0"/>
        <v>0</v>
      </c>
      <c r="N61" s="5">
        <f t="shared" si="1"/>
        <v>13</v>
      </c>
      <c r="O61" s="26">
        <f t="shared" si="2"/>
        <v>0</v>
      </c>
      <c r="P61" s="8">
        <f t="shared" si="12"/>
        <v>0</v>
      </c>
      <c r="Q61" s="5">
        <f t="shared" si="4"/>
        <v>25</v>
      </c>
      <c r="R61" s="26">
        <f t="shared" si="5"/>
        <v>0</v>
      </c>
      <c r="S61" s="12">
        <f t="shared" si="6"/>
        <v>0</v>
      </c>
      <c r="T61" s="5">
        <f t="shared" si="7"/>
        <v>33</v>
      </c>
      <c r="U61" s="26">
        <f t="shared" si="8"/>
        <v>0</v>
      </c>
      <c r="V61" s="13">
        <f t="shared" si="9"/>
        <v>0.6598639455782312</v>
      </c>
      <c r="W61">
        <f t="shared" si="10"/>
        <v>147</v>
      </c>
      <c r="X61">
        <f t="shared" si="11"/>
        <v>97</v>
      </c>
      <c r="Y61" s="27" t="s">
        <v>56</v>
      </c>
    </row>
    <row r="62" spans="1:25" ht="14.25">
      <c r="A62" s="24">
        <v>185</v>
      </c>
      <c r="B62" s="24">
        <v>2798923</v>
      </c>
      <c r="C62" s="24" t="s">
        <v>78</v>
      </c>
      <c r="D62" s="10" t="s">
        <v>41</v>
      </c>
      <c r="E62" s="24">
        <v>4</v>
      </c>
      <c r="F62" s="24">
        <v>3590</v>
      </c>
      <c r="G62" s="24">
        <v>13</v>
      </c>
      <c r="H62" s="24">
        <v>25</v>
      </c>
      <c r="I62" s="24">
        <v>33</v>
      </c>
      <c r="J62">
        <v>147</v>
      </c>
      <c r="K62" s="25">
        <v>5</v>
      </c>
      <c r="L62" s="11">
        <v>1</v>
      </c>
      <c r="M62" s="8">
        <f t="shared" si="0"/>
        <v>0</v>
      </c>
      <c r="N62" s="5">
        <f t="shared" si="1"/>
        <v>13</v>
      </c>
      <c r="O62" s="26">
        <f t="shared" si="2"/>
        <v>0</v>
      </c>
      <c r="P62" s="8">
        <f t="shared" si="12"/>
        <v>0</v>
      </c>
      <c r="Q62" s="5">
        <f t="shared" si="4"/>
        <v>25</v>
      </c>
      <c r="R62" s="26">
        <f t="shared" si="5"/>
        <v>0</v>
      </c>
      <c r="S62" s="12">
        <f t="shared" si="6"/>
        <v>0</v>
      </c>
      <c r="T62" s="5">
        <f t="shared" si="7"/>
        <v>33</v>
      </c>
      <c r="U62" s="26">
        <f t="shared" si="8"/>
        <v>0</v>
      </c>
      <c r="V62" s="13">
        <f t="shared" si="9"/>
        <v>0.23129251700680273</v>
      </c>
      <c r="W62">
        <f t="shared" si="10"/>
        <v>147</v>
      </c>
      <c r="X62">
        <f t="shared" si="11"/>
        <v>34</v>
      </c>
      <c r="Y62" s="27" t="s">
        <v>56</v>
      </c>
    </row>
    <row r="63" spans="1:25" ht="14.25">
      <c r="A63" s="24">
        <v>224</v>
      </c>
      <c r="B63" s="24">
        <v>1870052</v>
      </c>
      <c r="C63" s="24" t="s">
        <v>135</v>
      </c>
      <c r="D63" s="10" t="s">
        <v>101</v>
      </c>
      <c r="E63" s="24">
        <v>4</v>
      </c>
      <c r="F63" s="24">
        <v>3494</v>
      </c>
      <c r="G63" s="24">
        <v>13</v>
      </c>
      <c r="H63" s="24">
        <v>25</v>
      </c>
      <c r="I63" s="24">
        <v>33</v>
      </c>
      <c r="J63">
        <v>147</v>
      </c>
      <c r="K63" s="25">
        <v>5</v>
      </c>
      <c r="L63" s="11">
        <v>1</v>
      </c>
      <c r="M63" s="8">
        <f t="shared" si="0"/>
        <v>0</v>
      </c>
      <c r="N63" s="5">
        <f t="shared" si="1"/>
        <v>13</v>
      </c>
      <c r="O63" s="26">
        <f t="shared" si="2"/>
        <v>0</v>
      </c>
      <c r="P63" s="8">
        <f t="shared" si="12"/>
        <v>0</v>
      </c>
      <c r="Q63" s="5">
        <f t="shared" si="4"/>
        <v>25</v>
      </c>
      <c r="R63" s="26">
        <f t="shared" si="5"/>
        <v>0</v>
      </c>
      <c r="S63" s="12">
        <f t="shared" si="6"/>
        <v>0</v>
      </c>
      <c r="T63" s="5">
        <f t="shared" si="7"/>
        <v>33</v>
      </c>
      <c r="U63" s="26">
        <f t="shared" si="8"/>
        <v>0</v>
      </c>
      <c r="V63" s="13">
        <f t="shared" si="9"/>
        <v>0</v>
      </c>
      <c r="W63">
        <f t="shared" si="10"/>
        <v>147</v>
      </c>
      <c r="X63">
        <f t="shared" si="11"/>
        <v>0</v>
      </c>
      <c r="Y63" s="27" t="s">
        <v>56</v>
      </c>
    </row>
    <row r="64" spans="1:25" ht="14.25">
      <c r="A64" s="24">
        <v>230</v>
      </c>
      <c r="B64" s="24">
        <v>2576892</v>
      </c>
      <c r="C64" s="24" t="s">
        <v>228</v>
      </c>
      <c r="D64" s="10" t="s">
        <v>212</v>
      </c>
      <c r="E64" s="24">
        <v>5</v>
      </c>
      <c r="F64" s="24">
        <v>3477</v>
      </c>
      <c r="G64" s="24">
        <v>13</v>
      </c>
      <c r="H64" s="24">
        <v>25</v>
      </c>
      <c r="I64" s="24">
        <v>33</v>
      </c>
      <c r="J64">
        <v>147</v>
      </c>
      <c r="K64" s="25">
        <v>5</v>
      </c>
      <c r="L64" s="11">
        <v>1</v>
      </c>
      <c r="M64" s="8">
        <f t="shared" si="0"/>
        <v>0</v>
      </c>
      <c r="N64" s="5">
        <f t="shared" si="1"/>
        <v>13</v>
      </c>
      <c r="O64" s="26">
        <f t="shared" si="2"/>
        <v>0</v>
      </c>
      <c r="P64" s="8">
        <f t="shared" si="12"/>
        <v>0</v>
      </c>
      <c r="Q64" s="5">
        <f t="shared" si="4"/>
        <v>25</v>
      </c>
      <c r="R64" s="26">
        <f t="shared" si="5"/>
        <v>0</v>
      </c>
      <c r="S64" s="12">
        <f t="shared" si="6"/>
        <v>0</v>
      </c>
      <c r="T64" s="5">
        <f t="shared" si="7"/>
        <v>33</v>
      </c>
      <c r="U64" s="26">
        <f t="shared" si="8"/>
        <v>0</v>
      </c>
      <c r="V64" s="13">
        <f t="shared" si="9"/>
        <v>0</v>
      </c>
      <c r="W64">
        <f t="shared" si="10"/>
        <v>147</v>
      </c>
      <c r="X64">
        <f t="shared" si="11"/>
        <v>0</v>
      </c>
      <c r="Y64" s="27" t="s">
        <v>56</v>
      </c>
    </row>
    <row r="65" spans="1:25" ht="14.25">
      <c r="A65" s="24">
        <v>285</v>
      </c>
      <c r="B65" s="24">
        <v>1059031</v>
      </c>
      <c r="C65" s="24" t="s">
        <v>55</v>
      </c>
      <c r="D65" s="10" t="s">
        <v>41</v>
      </c>
      <c r="E65" s="24">
        <v>6</v>
      </c>
      <c r="F65" s="24">
        <v>3334</v>
      </c>
      <c r="G65" s="24">
        <v>13</v>
      </c>
      <c r="H65" s="24">
        <v>25</v>
      </c>
      <c r="I65" s="24">
        <v>33</v>
      </c>
      <c r="J65">
        <v>147</v>
      </c>
      <c r="K65" s="25">
        <v>5</v>
      </c>
      <c r="L65" s="11">
        <v>1</v>
      </c>
      <c r="M65" s="8">
        <f t="shared" si="0"/>
        <v>0</v>
      </c>
      <c r="N65" s="5">
        <f t="shared" si="1"/>
        <v>13</v>
      </c>
      <c r="O65" s="26">
        <f t="shared" si="2"/>
        <v>0</v>
      </c>
      <c r="P65" s="8">
        <f t="shared" si="12"/>
        <v>0</v>
      </c>
      <c r="Q65" s="5">
        <f t="shared" si="4"/>
        <v>25</v>
      </c>
      <c r="R65" s="26">
        <f t="shared" si="5"/>
        <v>0</v>
      </c>
      <c r="S65" s="12">
        <f t="shared" si="6"/>
        <v>0</v>
      </c>
      <c r="T65" s="5">
        <f t="shared" si="7"/>
        <v>33</v>
      </c>
      <c r="U65" s="26">
        <f t="shared" si="8"/>
        <v>0</v>
      </c>
      <c r="V65" s="13">
        <f t="shared" si="9"/>
        <v>0</v>
      </c>
      <c r="W65">
        <f t="shared" si="10"/>
        <v>147</v>
      </c>
      <c r="X65">
        <f t="shared" si="11"/>
        <v>0</v>
      </c>
      <c r="Y65" s="27" t="s">
        <v>56</v>
      </c>
    </row>
    <row r="66" spans="1:25" ht="14.25">
      <c r="A66" s="24">
        <v>298</v>
      </c>
      <c r="B66" s="24">
        <v>1027089</v>
      </c>
      <c r="C66" s="24" t="s">
        <v>146</v>
      </c>
      <c r="D66" s="10" t="s">
        <v>147</v>
      </c>
      <c r="E66" s="24">
        <v>5</v>
      </c>
      <c r="F66" s="24">
        <v>3310</v>
      </c>
      <c r="G66" s="24">
        <v>13</v>
      </c>
      <c r="H66" s="24">
        <v>25</v>
      </c>
      <c r="I66" s="24">
        <v>33</v>
      </c>
      <c r="J66">
        <v>147</v>
      </c>
      <c r="K66" s="25">
        <v>5</v>
      </c>
      <c r="L66" s="11">
        <v>1</v>
      </c>
      <c r="M66" s="8">
        <f aca="true" t="shared" si="13" ref="M66:M129">IF(A66&lt;(G66+1),(G66-A66+1)/G66,0)</f>
        <v>0</v>
      </c>
      <c r="N66" s="5">
        <f aca="true" t="shared" si="14" ref="N66:N129">IF(G66&lt;10,MIN(10,G66*2),IF(G66&gt;10*K66*L66,10*K66*L66,G66))</f>
        <v>13</v>
      </c>
      <c r="O66" s="26">
        <f aca="true" t="shared" si="15" ref="O66:O129">M66*N66</f>
        <v>0</v>
      </c>
      <c r="P66" s="8">
        <f aca="true" t="shared" si="16" ref="P66:P99">IF(A66&lt;(G66+H66+1),MIN((H66-A66+G66+1)/H66,1),0)</f>
        <v>0</v>
      </c>
      <c r="Q66" s="5">
        <f aca="true" t="shared" si="17" ref="Q66:Q129">IF(H66&lt;15,MIN(15,H66*2),IF(H66&gt;15*K66*L66,15*K66*L66,H66))</f>
        <v>25</v>
      </c>
      <c r="R66" s="26">
        <f aca="true" t="shared" si="18" ref="R66:R129">P66*Q66</f>
        <v>0</v>
      </c>
      <c r="S66" s="12">
        <f aca="true" t="shared" si="19" ref="S66:S129">IF(I66&gt;0,IF(A66&lt;(G66+H66+I66+1),MIN((I66-A66+G66+H66+1)/I66,1),0),0)</f>
        <v>0</v>
      </c>
      <c r="T66" s="5">
        <f aca="true" t="shared" si="20" ref="T66:T129">IF(I66&lt;20,MIN(20,I66*2),IF(I66&gt;20*K66*L66,20*K66*L66,I66))</f>
        <v>33</v>
      </c>
      <c r="U66" s="26">
        <f aca="true" t="shared" si="21" ref="U66:U129">S66*T66</f>
        <v>0</v>
      </c>
      <c r="V66" s="13">
        <f aca="true" t="shared" si="22" ref="V66:V129">IF(J66&gt;0,IF(A66&lt;(G66+H66+I66+J66+1),MIN((J66-A66+G66+H66+I66+1)/J66,1),0),0)</f>
        <v>0</v>
      </c>
      <c r="W66">
        <f aca="true" t="shared" si="23" ref="W66:W129">IF(J66&lt;40,MIN(40,J66*2),IF(J66&gt;40*K66*L66,40*K66*L66,J66))</f>
        <v>147</v>
      </c>
      <c r="X66">
        <f aca="true" t="shared" si="24" ref="X66:X129">V66*W66</f>
        <v>0</v>
      </c>
      <c r="Y66" s="27" t="s">
        <v>56</v>
      </c>
    </row>
    <row r="67" spans="1:25" ht="14.25">
      <c r="A67" s="24">
        <v>324</v>
      </c>
      <c r="B67" s="24">
        <v>1165108</v>
      </c>
      <c r="C67" s="24" t="s">
        <v>132</v>
      </c>
      <c r="D67" s="10" t="s">
        <v>101</v>
      </c>
      <c r="E67" s="24">
        <v>7</v>
      </c>
      <c r="F67" s="24">
        <v>3221</v>
      </c>
      <c r="G67" s="24">
        <v>13</v>
      </c>
      <c r="H67" s="24">
        <v>25</v>
      </c>
      <c r="I67" s="24">
        <v>33</v>
      </c>
      <c r="J67">
        <v>147</v>
      </c>
      <c r="K67" s="25">
        <v>5</v>
      </c>
      <c r="L67" s="11">
        <v>1</v>
      </c>
      <c r="M67" s="8">
        <f t="shared" si="13"/>
        <v>0</v>
      </c>
      <c r="N67" s="5">
        <f t="shared" si="14"/>
        <v>13</v>
      </c>
      <c r="O67" s="26">
        <f t="shared" si="15"/>
        <v>0</v>
      </c>
      <c r="P67" s="8">
        <f t="shared" si="16"/>
        <v>0</v>
      </c>
      <c r="Q67" s="5">
        <f t="shared" si="17"/>
        <v>25</v>
      </c>
      <c r="R67" s="26">
        <f t="shared" si="18"/>
        <v>0</v>
      </c>
      <c r="S67" s="12">
        <f t="shared" si="19"/>
        <v>0</v>
      </c>
      <c r="T67" s="5">
        <f t="shared" si="20"/>
        <v>33</v>
      </c>
      <c r="U67" s="26">
        <f t="shared" si="21"/>
        <v>0</v>
      </c>
      <c r="V67" s="13">
        <f t="shared" si="22"/>
        <v>0</v>
      </c>
      <c r="W67">
        <f t="shared" si="23"/>
        <v>147</v>
      </c>
      <c r="X67">
        <f t="shared" si="24"/>
        <v>0</v>
      </c>
      <c r="Y67" s="27" t="s">
        <v>56</v>
      </c>
    </row>
    <row r="68" spans="1:25" ht="14.25">
      <c r="A68" s="24">
        <v>328</v>
      </c>
      <c r="B68" s="24">
        <v>2394701</v>
      </c>
      <c r="C68" s="24" t="s">
        <v>222</v>
      </c>
      <c r="D68" s="10" t="s">
        <v>212</v>
      </c>
      <c r="E68" s="24">
        <v>5</v>
      </c>
      <c r="F68" s="24">
        <v>3188</v>
      </c>
      <c r="G68" s="24">
        <v>13</v>
      </c>
      <c r="H68" s="24">
        <v>25</v>
      </c>
      <c r="I68" s="24">
        <v>33</v>
      </c>
      <c r="J68">
        <v>147</v>
      </c>
      <c r="K68" s="25">
        <v>5</v>
      </c>
      <c r="L68" s="11">
        <v>1</v>
      </c>
      <c r="M68" s="8">
        <f t="shared" si="13"/>
        <v>0</v>
      </c>
      <c r="N68" s="5">
        <f t="shared" si="14"/>
        <v>13</v>
      </c>
      <c r="O68" s="26">
        <f t="shared" si="15"/>
        <v>0</v>
      </c>
      <c r="P68" s="8">
        <f t="shared" si="16"/>
        <v>0</v>
      </c>
      <c r="Q68" s="5">
        <f t="shared" si="17"/>
        <v>25</v>
      </c>
      <c r="R68" s="26">
        <f t="shared" si="18"/>
        <v>0</v>
      </c>
      <c r="S68" s="12">
        <f t="shared" si="19"/>
        <v>0</v>
      </c>
      <c r="T68" s="5">
        <f t="shared" si="20"/>
        <v>33</v>
      </c>
      <c r="U68" s="26">
        <f t="shared" si="21"/>
        <v>0</v>
      </c>
      <c r="V68" s="13">
        <f t="shared" si="22"/>
        <v>0</v>
      </c>
      <c r="W68">
        <f t="shared" si="23"/>
        <v>147</v>
      </c>
      <c r="X68">
        <f t="shared" si="24"/>
        <v>0</v>
      </c>
      <c r="Y68" s="27" t="s">
        <v>56</v>
      </c>
    </row>
    <row r="69" spans="1:25" ht="14.25">
      <c r="A69" s="32">
        <v>103</v>
      </c>
      <c r="B69" s="32">
        <v>1135756</v>
      </c>
      <c r="C69" s="32" t="s">
        <v>104</v>
      </c>
      <c r="D69" s="10" t="s">
        <v>101</v>
      </c>
      <c r="E69" s="32">
        <v>4</v>
      </c>
      <c r="F69" s="32">
        <v>3375</v>
      </c>
      <c r="G69" s="32">
        <v>17</v>
      </c>
      <c r="H69" s="32">
        <v>35</v>
      </c>
      <c r="I69" s="32">
        <v>40</v>
      </c>
      <c r="J69">
        <v>94</v>
      </c>
      <c r="K69" s="25">
        <v>5</v>
      </c>
      <c r="L69" s="11">
        <v>1</v>
      </c>
      <c r="M69" s="8">
        <f t="shared" si="13"/>
        <v>0</v>
      </c>
      <c r="N69" s="5">
        <f t="shared" si="14"/>
        <v>17</v>
      </c>
      <c r="O69" s="26">
        <f t="shared" si="15"/>
        <v>0</v>
      </c>
      <c r="P69" s="8">
        <f t="shared" si="16"/>
        <v>0</v>
      </c>
      <c r="Q69" s="5">
        <f t="shared" si="17"/>
        <v>35</v>
      </c>
      <c r="R69" s="26">
        <f t="shared" si="18"/>
        <v>0</v>
      </c>
      <c r="S69" s="12">
        <f t="shared" si="19"/>
        <v>0</v>
      </c>
      <c r="T69" s="5">
        <f t="shared" si="20"/>
        <v>40</v>
      </c>
      <c r="U69" s="26">
        <f t="shared" si="21"/>
        <v>0</v>
      </c>
      <c r="V69" s="13">
        <f t="shared" si="22"/>
        <v>0.8936170212765957</v>
      </c>
      <c r="W69">
        <f t="shared" si="23"/>
        <v>94</v>
      </c>
      <c r="X69">
        <f t="shared" si="24"/>
        <v>84</v>
      </c>
      <c r="Y69" s="33" t="s">
        <v>79</v>
      </c>
    </row>
    <row r="70" spans="1:25" ht="14.25">
      <c r="A70" s="32">
        <v>180</v>
      </c>
      <c r="B70" s="32">
        <v>2798923</v>
      </c>
      <c r="C70" s="32" t="s">
        <v>78</v>
      </c>
      <c r="D70" s="10" t="s">
        <v>41</v>
      </c>
      <c r="E70" s="32">
        <v>4</v>
      </c>
      <c r="F70" s="32">
        <v>2994</v>
      </c>
      <c r="G70" s="32">
        <v>17</v>
      </c>
      <c r="H70" s="32">
        <v>35</v>
      </c>
      <c r="I70" s="32">
        <v>40</v>
      </c>
      <c r="J70">
        <v>94</v>
      </c>
      <c r="K70" s="25">
        <v>5</v>
      </c>
      <c r="L70" s="11">
        <v>1</v>
      </c>
      <c r="M70" s="8">
        <f t="shared" si="13"/>
        <v>0</v>
      </c>
      <c r="N70" s="5">
        <f t="shared" si="14"/>
        <v>17</v>
      </c>
      <c r="O70" s="26">
        <f t="shared" si="15"/>
        <v>0</v>
      </c>
      <c r="P70" s="8">
        <f t="shared" si="16"/>
        <v>0</v>
      </c>
      <c r="Q70" s="5">
        <f t="shared" si="17"/>
        <v>35</v>
      </c>
      <c r="R70" s="26">
        <f t="shared" si="18"/>
        <v>0</v>
      </c>
      <c r="S70" s="12">
        <f t="shared" si="19"/>
        <v>0</v>
      </c>
      <c r="T70" s="5">
        <f t="shared" si="20"/>
        <v>40</v>
      </c>
      <c r="U70" s="26">
        <f t="shared" si="21"/>
        <v>0</v>
      </c>
      <c r="V70" s="13">
        <f t="shared" si="22"/>
        <v>0.07446808510638298</v>
      </c>
      <c r="W70">
        <f t="shared" si="23"/>
        <v>94</v>
      </c>
      <c r="X70">
        <f t="shared" si="24"/>
        <v>7</v>
      </c>
      <c r="Y70" s="33" t="s">
        <v>79</v>
      </c>
    </row>
    <row r="71" spans="1:25" ht="14.25">
      <c r="A71" s="32">
        <v>193</v>
      </c>
      <c r="B71" s="32">
        <v>1870052</v>
      </c>
      <c r="C71" s="32" t="s">
        <v>135</v>
      </c>
      <c r="D71" s="10" t="s">
        <v>101</v>
      </c>
      <c r="E71" s="32">
        <v>4</v>
      </c>
      <c r="F71" s="32">
        <v>2926</v>
      </c>
      <c r="G71" s="32">
        <v>17</v>
      </c>
      <c r="H71" s="32">
        <v>35</v>
      </c>
      <c r="I71" s="32">
        <v>40</v>
      </c>
      <c r="J71">
        <v>94</v>
      </c>
      <c r="K71" s="25">
        <v>5</v>
      </c>
      <c r="L71" s="11">
        <v>1</v>
      </c>
      <c r="M71" s="8">
        <f t="shared" si="13"/>
        <v>0</v>
      </c>
      <c r="N71" s="5">
        <f t="shared" si="14"/>
        <v>17</v>
      </c>
      <c r="O71" s="26">
        <f t="shared" si="15"/>
        <v>0</v>
      </c>
      <c r="P71" s="8">
        <f t="shared" si="16"/>
        <v>0</v>
      </c>
      <c r="Q71" s="5">
        <f t="shared" si="17"/>
        <v>35</v>
      </c>
      <c r="R71" s="26">
        <f t="shared" si="18"/>
        <v>0</v>
      </c>
      <c r="S71" s="12">
        <f t="shared" si="19"/>
        <v>0</v>
      </c>
      <c r="T71" s="5">
        <f t="shared" si="20"/>
        <v>40</v>
      </c>
      <c r="U71" s="26">
        <f t="shared" si="21"/>
        <v>0</v>
      </c>
      <c r="V71" s="13">
        <f t="shared" si="22"/>
        <v>0</v>
      </c>
      <c r="W71">
        <f t="shared" si="23"/>
        <v>94</v>
      </c>
      <c r="X71">
        <f t="shared" si="24"/>
        <v>0</v>
      </c>
      <c r="Y71" s="33" t="s">
        <v>79</v>
      </c>
    </row>
    <row r="72" spans="1:25" ht="14.25">
      <c r="A72" s="28">
        <v>109</v>
      </c>
      <c r="B72" s="28">
        <v>1135756</v>
      </c>
      <c r="C72" s="28" t="s">
        <v>104</v>
      </c>
      <c r="D72" s="10" t="s">
        <v>101</v>
      </c>
      <c r="E72" s="28">
        <v>4</v>
      </c>
      <c r="F72" s="28">
        <v>4881</v>
      </c>
      <c r="G72" s="28">
        <v>12</v>
      </c>
      <c r="H72" s="28">
        <v>35</v>
      </c>
      <c r="I72" s="28">
        <v>51</v>
      </c>
      <c r="J72">
        <v>139</v>
      </c>
      <c r="K72" s="25">
        <v>5</v>
      </c>
      <c r="L72" s="11">
        <v>1</v>
      </c>
      <c r="M72" s="8">
        <f t="shared" si="13"/>
        <v>0</v>
      </c>
      <c r="N72" s="5">
        <f t="shared" si="14"/>
        <v>12</v>
      </c>
      <c r="O72" s="26">
        <f t="shared" si="15"/>
        <v>0</v>
      </c>
      <c r="P72" s="8">
        <f t="shared" si="16"/>
        <v>0</v>
      </c>
      <c r="Q72" s="5">
        <f t="shared" si="17"/>
        <v>35</v>
      </c>
      <c r="R72" s="26">
        <f t="shared" si="18"/>
        <v>0</v>
      </c>
      <c r="S72" s="12">
        <f t="shared" si="19"/>
        <v>0</v>
      </c>
      <c r="T72" s="5">
        <f t="shared" si="20"/>
        <v>51</v>
      </c>
      <c r="U72" s="26">
        <f t="shared" si="21"/>
        <v>0</v>
      </c>
      <c r="V72" s="13">
        <f t="shared" si="22"/>
        <v>0.9280575539568345</v>
      </c>
      <c r="W72">
        <f t="shared" si="23"/>
        <v>139</v>
      </c>
      <c r="X72">
        <f t="shared" si="24"/>
        <v>129</v>
      </c>
      <c r="Y72" s="29" t="s">
        <v>57</v>
      </c>
    </row>
    <row r="73" spans="1:25" ht="14.25">
      <c r="A73" s="28">
        <v>152</v>
      </c>
      <c r="B73" s="28">
        <v>2798923</v>
      </c>
      <c r="C73" s="28" t="s">
        <v>78</v>
      </c>
      <c r="D73" s="10" t="s">
        <v>41</v>
      </c>
      <c r="E73" s="28">
        <v>4</v>
      </c>
      <c r="F73" s="28">
        <v>4620</v>
      </c>
      <c r="G73" s="28">
        <v>12</v>
      </c>
      <c r="H73" s="28">
        <v>35</v>
      </c>
      <c r="I73" s="28">
        <v>51</v>
      </c>
      <c r="J73">
        <v>139</v>
      </c>
      <c r="K73" s="25">
        <v>5</v>
      </c>
      <c r="L73" s="11">
        <v>1</v>
      </c>
      <c r="M73" s="8">
        <f t="shared" si="13"/>
        <v>0</v>
      </c>
      <c r="N73" s="5">
        <f t="shared" si="14"/>
        <v>12</v>
      </c>
      <c r="O73" s="26">
        <f t="shared" si="15"/>
        <v>0</v>
      </c>
      <c r="P73" s="8">
        <f t="shared" si="16"/>
        <v>0</v>
      </c>
      <c r="Q73" s="5">
        <f t="shared" si="17"/>
        <v>35</v>
      </c>
      <c r="R73" s="26">
        <f t="shared" si="18"/>
        <v>0</v>
      </c>
      <c r="S73" s="12">
        <f t="shared" si="19"/>
        <v>0</v>
      </c>
      <c r="T73" s="5">
        <f t="shared" si="20"/>
        <v>51</v>
      </c>
      <c r="U73" s="26">
        <f t="shared" si="21"/>
        <v>0</v>
      </c>
      <c r="V73" s="13">
        <f t="shared" si="22"/>
        <v>0.6187050359712231</v>
      </c>
      <c r="W73">
        <f t="shared" si="23"/>
        <v>139</v>
      </c>
      <c r="X73">
        <f t="shared" si="24"/>
        <v>86</v>
      </c>
      <c r="Y73" s="29" t="s">
        <v>57</v>
      </c>
    </row>
    <row r="74" spans="1:25" ht="14.25">
      <c r="A74" s="28">
        <v>218</v>
      </c>
      <c r="B74" s="28">
        <v>1870052</v>
      </c>
      <c r="C74" s="28" t="s">
        <v>135</v>
      </c>
      <c r="D74" s="10" t="s">
        <v>101</v>
      </c>
      <c r="E74" s="28">
        <v>4</v>
      </c>
      <c r="F74" s="28">
        <v>4264</v>
      </c>
      <c r="G74" s="28">
        <v>12</v>
      </c>
      <c r="H74" s="28">
        <v>35</v>
      </c>
      <c r="I74" s="28">
        <v>51</v>
      </c>
      <c r="J74">
        <v>139</v>
      </c>
      <c r="K74" s="25">
        <v>5</v>
      </c>
      <c r="L74" s="11">
        <v>1</v>
      </c>
      <c r="M74" s="8">
        <f t="shared" si="13"/>
        <v>0</v>
      </c>
      <c r="N74" s="5">
        <f t="shared" si="14"/>
        <v>12</v>
      </c>
      <c r="O74" s="26">
        <f t="shared" si="15"/>
        <v>0</v>
      </c>
      <c r="P74" s="8">
        <f t="shared" si="16"/>
        <v>0</v>
      </c>
      <c r="Q74" s="5">
        <f t="shared" si="17"/>
        <v>35</v>
      </c>
      <c r="R74" s="26">
        <f t="shared" si="18"/>
        <v>0</v>
      </c>
      <c r="S74" s="12">
        <f t="shared" si="19"/>
        <v>0</v>
      </c>
      <c r="T74" s="5">
        <f t="shared" si="20"/>
        <v>51</v>
      </c>
      <c r="U74" s="26">
        <f t="shared" si="21"/>
        <v>0</v>
      </c>
      <c r="V74" s="13">
        <f t="shared" si="22"/>
        <v>0.14388489208633093</v>
      </c>
      <c r="W74">
        <f t="shared" si="23"/>
        <v>139</v>
      </c>
      <c r="X74">
        <f t="shared" si="24"/>
        <v>20</v>
      </c>
      <c r="Y74" s="29" t="s">
        <v>57</v>
      </c>
    </row>
    <row r="75" spans="1:25" ht="14.25">
      <c r="A75" s="28">
        <v>292</v>
      </c>
      <c r="B75" s="28">
        <v>1059031</v>
      </c>
      <c r="C75" s="28" t="s">
        <v>55</v>
      </c>
      <c r="D75" s="10" t="s">
        <v>41</v>
      </c>
      <c r="E75" s="28">
        <v>6</v>
      </c>
      <c r="F75" s="28">
        <v>3572</v>
      </c>
      <c r="G75" s="28">
        <v>12</v>
      </c>
      <c r="H75" s="28">
        <v>35</v>
      </c>
      <c r="I75" s="28">
        <v>51</v>
      </c>
      <c r="J75">
        <v>139</v>
      </c>
      <c r="K75" s="25">
        <v>5</v>
      </c>
      <c r="L75" s="11">
        <v>1</v>
      </c>
      <c r="M75" s="8">
        <f t="shared" si="13"/>
        <v>0</v>
      </c>
      <c r="N75" s="5">
        <f t="shared" si="14"/>
        <v>12</v>
      </c>
      <c r="O75" s="26">
        <f t="shared" si="15"/>
        <v>0</v>
      </c>
      <c r="P75" s="8">
        <f t="shared" si="16"/>
        <v>0</v>
      </c>
      <c r="Q75" s="5">
        <f t="shared" si="17"/>
        <v>35</v>
      </c>
      <c r="R75" s="26">
        <f t="shared" si="18"/>
        <v>0</v>
      </c>
      <c r="S75" s="12">
        <f t="shared" si="19"/>
        <v>0</v>
      </c>
      <c r="T75" s="5">
        <f t="shared" si="20"/>
        <v>51</v>
      </c>
      <c r="U75" s="26">
        <f t="shared" si="21"/>
        <v>0</v>
      </c>
      <c r="V75" s="13">
        <f t="shared" si="22"/>
        <v>0</v>
      </c>
      <c r="W75">
        <f t="shared" si="23"/>
        <v>139</v>
      </c>
      <c r="X75">
        <f t="shared" si="24"/>
        <v>0</v>
      </c>
      <c r="Y75" s="29" t="s">
        <v>57</v>
      </c>
    </row>
    <row r="76" spans="1:25" ht="14.25">
      <c r="A76" s="28">
        <v>300</v>
      </c>
      <c r="B76" s="28">
        <v>1165108</v>
      </c>
      <c r="C76" s="28" t="s">
        <v>132</v>
      </c>
      <c r="D76" s="10" t="s">
        <v>101</v>
      </c>
      <c r="E76" s="28">
        <v>7</v>
      </c>
      <c r="F76" s="28">
        <v>3504</v>
      </c>
      <c r="G76" s="28">
        <v>12</v>
      </c>
      <c r="H76" s="28">
        <v>35</v>
      </c>
      <c r="I76" s="28">
        <v>51</v>
      </c>
      <c r="J76">
        <v>139</v>
      </c>
      <c r="K76" s="25">
        <v>5</v>
      </c>
      <c r="L76" s="11">
        <v>1</v>
      </c>
      <c r="M76" s="8">
        <f t="shared" si="13"/>
        <v>0</v>
      </c>
      <c r="N76" s="5">
        <f t="shared" si="14"/>
        <v>12</v>
      </c>
      <c r="O76" s="26">
        <f t="shared" si="15"/>
        <v>0</v>
      </c>
      <c r="P76" s="8">
        <f t="shared" si="16"/>
        <v>0</v>
      </c>
      <c r="Q76" s="5">
        <f t="shared" si="17"/>
        <v>35</v>
      </c>
      <c r="R76" s="26">
        <f t="shared" si="18"/>
        <v>0</v>
      </c>
      <c r="S76" s="12">
        <f t="shared" si="19"/>
        <v>0</v>
      </c>
      <c r="T76" s="5">
        <f t="shared" si="20"/>
        <v>51</v>
      </c>
      <c r="U76" s="26">
        <f t="shared" si="21"/>
        <v>0</v>
      </c>
      <c r="V76" s="13">
        <f t="shared" si="22"/>
        <v>0</v>
      </c>
      <c r="W76">
        <f t="shared" si="23"/>
        <v>139</v>
      </c>
      <c r="X76">
        <f t="shared" si="24"/>
        <v>0</v>
      </c>
      <c r="Y76" s="29" t="s">
        <v>57</v>
      </c>
    </row>
    <row r="77" spans="1:25" ht="14.25">
      <c r="A77" s="36">
        <v>113</v>
      </c>
      <c r="B77" s="36">
        <v>1135756</v>
      </c>
      <c r="C77" s="36" t="s">
        <v>104</v>
      </c>
      <c r="D77" s="10" t="s">
        <v>101</v>
      </c>
      <c r="E77" s="36">
        <v>4</v>
      </c>
      <c r="F77" s="36">
        <v>4116</v>
      </c>
      <c r="G77" s="15">
        <v>28</v>
      </c>
      <c r="H77" s="15">
        <v>21</v>
      </c>
      <c r="I77" s="15">
        <v>18</v>
      </c>
      <c r="J77" s="15">
        <v>49</v>
      </c>
      <c r="K77" s="15">
        <v>5</v>
      </c>
      <c r="L77" s="11">
        <v>1.5</v>
      </c>
      <c r="M77" s="12">
        <f t="shared" si="13"/>
        <v>0</v>
      </c>
      <c r="N77" s="6">
        <f t="shared" si="14"/>
        <v>28</v>
      </c>
      <c r="O77" s="1">
        <f t="shared" si="15"/>
        <v>0</v>
      </c>
      <c r="P77" s="12">
        <f t="shared" si="16"/>
        <v>0</v>
      </c>
      <c r="Q77" s="6">
        <f t="shared" si="17"/>
        <v>21</v>
      </c>
      <c r="R77" s="1">
        <f t="shared" si="18"/>
        <v>0</v>
      </c>
      <c r="S77" s="12">
        <f t="shared" si="19"/>
        <v>0</v>
      </c>
      <c r="T77" s="6">
        <f t="shared" si="20"/>
        <v>20</v>
      </c>
      <c r="U77" s="1">
        <f t="shared" si="21"/>
        <v>0</v>
      </c>
      <c r="V77" s="13">
        <f t="shared" si="22"/>
        <v>0.08163265306122448</v>
      </c>
      <c r="W77">
        <f t="shared" si="23"/>
        <v>49</v>
      </c>
      <c r="X77">
        <f t="shared" si="24"/>
        <v>3.9999999999999996</v>
      </c>
      <c r="Y77" s="37" t="s">
        <v>111</v>
      </c>
    </row>
    <row r="78" spans="1:25" ht="14.25">
      <c r="A78" s="36">
        <v>153</v>
      </c>
      <c r="B78" s="36">
        <v>1165108</v>
      </c>
      <c r="C78" s="36" t="s">
        <v>132</v>
      </c>
      <c r="D78" s="10" t="s">
        <v>101</v>
      </c>
      <c r="E78" s="36">
        <v>7</v>
      </c>
      <c r="F78" s="36">
        <v>3703</v>
      </c>
      <c r="G78" s="15">
        <v>28</v>
      </c>
      <c r="H78" s="15">
        <v>21</v>
      </c>
      <c r="I78" s="15">
        <v>18</v>
      </c>
      <c r="J78" s="15">
        <v>49</v>
      </c>
      <c r="K78" s="15">
        <v>5</v>
      </c>
      <c r="L78" s="11">
        <v>1.5</v>
      </c>
      <c r="M78" s="12">
        <f t="shared" si="13"/>
        <v>0</v>
      </c>
      <c r="N78" s="6">
        <f t="shared" si="14"/>
        <v>28</v>
      </c>
      <c r="O78" s="1">
        <f t="shared" si="15"/>
        <v>0</v>
      </c>
      <c r="P78" s="12">
        <f t="shared" si="16"/>
        <v>0</v>
      </c>
      <c r="Q78" s="6">
        <f t="shared" si="17"/>
        <v>21</v>
      </c>
      <c r="R78" s="1">
        <f t="shared" si="18"/>
        <v>0</v>
      </c>
      <c r="S78" s="12">
        <f t="shared" si="19"/>
        <v>0</v>
      </c>
      <c r="T78" s="6">
        <f t="shared" si="20"/>
        <v>20</v>
      </c>
      <c r="U78" s="1">
        <f t="shared" si="21"/>
        <v>0</v>
      </c>
      <c r="V78" s="13">
        <f t="shared" si="22"/>
        <v>0</v>
      </c>
      <c r="W78">
        <f t="shared" si="23"/>
        <v>49</v>
      </c>
      <c r="X78">
        <f t="shared" si="24"/>
        <v>0</v>
      </c>
      <c r="Y78" s="37" t="s">
        <v>111</v>
      </c>
    </row>
    <row r="79" spans="1:25" ht="14.25">
      <c r="A79" s="38">
        <v>136</v>
      </c>
      <c r="B79" s="38">
        <v>2334011</v>
      </c>
      <c r="C79" s="38" t="s">
        <v>138</v>
      </c>
      <c r="D79" s="10" t="s">
        <v>101</v>
      </c>
      <c r="E79" s="38">
        <v>3</v>
      </c>
      <c r="F79" s="38">
        <v>4257</v>
      </c>
      <c r="G79" s="38">
        <v>54</v>
      </c>
      <c r="H79" s="38">
        <v>88</v>
      </c>
      <c r="I79" s="38">
        <v>140</v>
      </c>
      <c r="J79">
        <v>318</v>
      </c>
      <c r="K79" s="25">
        <v>5</v>
      </c>
      <c r="L79" s="11">
        <v>1.5</v>
      </c>
      <c r="M79" s="8">
        <f t="shared" si="13"/>
        <v>0</v>
      </c>
      <c r="N79" s="5">
        <f t="shared" si="14"/>
        <v>54</v>
      </c>
      <c r="O79" s="26">
        <f t="shared" si="15"/>
        <v>0</v>
      </c>
      <c r="P79" s="8">
        <f t="shared" si="16"/>
        <v>0.07954545454545454</v>
      </c>
      <c r="Q79" s="5">
        <f t="shared" si="17"/>
        <v>88</v>
      </c>
      <c r="R79" s="26">
        <f t="shared" si="18"/>
        <v>7</v>
      </c>
      <c r="S79" s="12">
        <f t="shared" si="19"/>
        <v>1</v>
      </c>
      <c r="T79" s="5">
        <f t="shared" si="20"/>
        <v>140</v>
      </c>
      <c r="U79" s="26">
        <f t="shared" si="21"/>
        <v>140</v>
      </c>
      <c r="V79" s="13">
        <f t="shared" si="22"/>
        <v>1</v>
      </c>
      <c r="W79">
        <f t="shared" si="23"/>
        <v>300</v>
      </c>
      <c r="X79">
        <f t="shared" si="24"/>
        <v>300</v>
      </c>
      <c r="Y79" s="39" t="s">
        <v>112</v>
      </c>
    </row>
    <row r="80" spans="1:25" ht="14.25">
      <c r="A80" s="38">
        <v>333</v>
      </c>
      <c r="B80" s="38">
        <v>1135756</v>
      </c>
      <c r="C80" s="38" t="s">
        <v>104</v>
      </c>
      <c r="D80" s="10" t="s">
        <v>101</v>
      </c>
      <c r="E80" s="38">
        <v>4</v>
      </c>
      <c r="F80" s="38">
        <v>3983</v>
      </c>
      <c r="G80" s="38">
        <v>54</v>
      </c>
      <c r="H80" s="38">
        <v>88</v>
      </c>
      <c r="I80" s="38">
        <v>140</v>
      </c>
      <c r="J80">
        <v>318</v>
      </c>
      <c r="K80" s="25">
        <v>5</v>
      </c>
      <c r="L80" s="11">
        <v>1.5</v>
      </c>
      <c r="M80" s="8">
        <f t="shared" si="13"/>
        <v>0</v>
      </c>
      <c r="N80" s="5">
        <f t="shared" si="14"/>
        <v>54</v>
      </c>
      <c r="O80" s="26">
        <f t="shared" si="15"/>
        <v>0</v>
      </c>
      <c r="P80" s="8">
        <f t="shared" si="16"/>
        <v>0</v>
      </c>
      <c r="Q80" s="5">
        <f t="shared" si="17"/>
        <v>88</v>
      </c>
      <c r="R80" s="26">
        <f t="shared" si="18"/>
        <v>0</v>
      </c>
      <c r="S80" s="12">
        <f t="shared" si="19"/>
        <v>0</v>
      </c>
      <c r="T80" s="5">
        <f t="shared" si="20"/>
        <v>140</v>
      </c>
      <c r="U80" s="26">
        <f t="shared" si="21"/>
        <v>0</v>
      </c>
      <c r="V80" s="13">
        <f t="shared" si="22"/>
        <v>0.8427672955974843</v>
      </c>
      <c r="W80">
        <f t="shared" si="23"/>
        <v>300</v>
      </c>
      <c r="X80">
        <f t="shared" si="24"/>
        <v>252.83018867924528</v>
      </c>
      <c r="Y80" s="39" t="s">
        <v>112</v>
      </c>
    </row>
    <row r="81" spans="1:25" ht="14.25">
      <c r="A81" s="38">
        <v>673</v>
      </c>
      <c r="B81" s="38">
        <v>2590344</v>
      </c>
      <c r="C81" s="38" t="s">
        <v>143</v>
      </c>
      <c r="D81" s="10" t="s">
        <v>101</v>
      </c>
      <c r="E81" s="38">
        <v>5</v>
      </c>
      <c r="F81" s="38">
        <v>3438</v>
      </c>
      <c r="G81" s="38">
        <v>54</v>
      </c>
      <c r="H81" s="38">
        <v>88</v>
      </c>
      <c r="I81" s="38">
        <v>140</v>
      </c>
      <c r="J81">
        <v>318</v>
      </c>
      <c r="K81" s="25">
        <v>5</v>
      </c>
      <c r="L81" s="11">
        <v>1.5</v>
      </c>
      <c r="M81" s="8">
        <f t="shared" si="13"/>
        <v>0</v>
      </c>
      <c r="N81" s="5">
        <f t="shared" si="14"/>
        <v>54</v>
      </c>
      <c r="O81" s="26">
        <f t="shared" si="15"/>
        <v>0</v>
      </c>
      <c r="P81" s="8">
        <f t="shared" si="16"/>
        <v>0</v>
      </c>
      <c r="Q81" s="5">
        <f t="shared" si="17"/>
        <v>88</v>
      </c>
      <c r="R81" s="26">
        <f t="shared" si="18"/>
        <v>0</v>
      </c>
      <c r="S81" s="12">
        <f t="shared" si="19"/>
        <v>0</v>
      </c>
      <c r="T81" s="5">
        <f t="shared" si="20"/>
        <v>140</v>
      </c>
      <c r="U81" s="26">
        <f t="shared" si="21"/>
        <v>0</v>
      </c>
      <c r="V81" s="13">
        <f t="shared" si="22"/>
        <v>0</v>
      </c>
      <c r="W81">
        <f t="shared" si="23"/>
        <v>300</v>
      </c>
      <c r="X81">
        <f t="shared" si="24"/>
        <v>0</v>
      </c>
      <c r="Y81" s="39" t="s">
        <v>112</v>
      </c>
    </row>
    <row r="82" spans="1:25" ht="14.25">
      <c r="A82" s="38">
        <v>679</v>
      </c>
      <c r="B82" s="38">
        <v>2791037</v>
      </c>
      <c r="C82" s="38" t="s">
        <v>247</v>
      </c>
      <c r="D82" s="10" t="s">
        <v>236</v>
      </c>
      <c r="E82" s="38">
        <v>5</v>
      </c>
      <c r="F82" s="38">
        <v>3422</v>
      </c>
      <c r="G82" s="38">
        <v>54</v>
      </c>
      <c r="H82" s="38">
        <v>88</v>
      </c>
      <c r="I82" s="38">
        <v>140</v>
      </c>
      <c r="J82">
        <v>318</v>
      </c>
      <c r="K82" s="25">
        <v>5</v>
      </c>
      <c r="L82" s="11">
        <v>1.5</v>
      </c>
      <c r="M82" s="8">
        <f t="shared" si="13"/>
        <v>0</v>
      </c>
      <c r="N82" s="5">
        <f t="shared" si="14"/>
        <v>54</v>
      </c>
      <c r="O82" s="26">
        <f t="shared" si="15"/>
        <v>0</v>
      </c>
      <c r="P82" s="8">
        <f t="shared" si="16"/>
        <v>0</v>
      </c>
      <c r="Q82" s="5">
        <f t="shared" si="17"/>
        <v>88</v>
      </c>
      <c r="R82" s="26">
        <f t="shared" si="18"/>
        <v>0</v>
      </c>
      <c r="S82" s="12">
        <f t="shared" si="19"/>
        <v>0</v>
      </c>
      <c r="T82" s="5">
        <f t="shared" si="20"/>
        <v>140</v>
      </c>
      <c r="U82" s="26">
        <f t="shared" si="21"/>
        <v>0</v>
      </c>
      <c r="V82" s="13">
        <f t="shared" si="22"/>
        <v>0</v>
      </c>
      <c r="W82">
        <f t="shared" si="23"/>
        <v>300</v>
      </c>
      <c r="X82">
        <f t="shared" si="24"/>
        <v>0</v>
      </c>
      <c r="Y82" s="39" t="s">
        <v>112</v>
      </c>
    </row>
    <row r="83" spans="1:25" ht="14.25">
      <c r="A83" s="38">
        <v>705</v>
      </c>
      <c r="B83" s="38">
        <v>1165108</v>
      </c>
      <c r="C83" s="38" t="s">
        <v>132</v>
      </c>
      <c r="D83" s="10" t="s">
        <v>101</v>
      </c>
      <c r="E83" s="38">
        <v>7</v>
      </c>
      <c r="F83" s="38">
        <v>3252</v>
      </c>
      <c r="G83" s="38">
        <v>54</v>
      </c>
      <c r="H83" s="38">
        <v>88</v>
      </c>
      <c r="I83" s="38">
        <v>140</v>
      </c>
      <c r="J83">
        <v>318</v>
      </c>
      <c r="K83" s="25">
        <v>5</v>
      </c>
      <c r="L83" s="11">
        <v>1.5</v>
      </c>
      <c r="M83" s="8">
        <f t="shared" si="13"/>
        <v>0</v>
      </c>
      <c r="N83" s="5">
        <f t="shared" si="14"/>
        <v>54</v>
      </c>
      <c r="O83" s="26">
        <f t="shared" si="15"/>
        <v>0</v>
      </c>
      <c r="P83" s="8">
        <f t="shared" si="16"/>
        <v>0</v>
      </c>
      <c r="Q83" s="5">
        <f t="shared" si="17"/>
        <v>88</v>
      </c>
      <c r="R83" s="26">
        <f t="shared" si="18"/>
        <v>0</v>
      </c>
      <c r="S83" s="12">
        <f t="shared" si="19"/>
        <v>0</v>
      </c>
      <c r="T83" s="5">
        <f t="shared" si="20"/>
        <v>140</v>
      </c>
      <c r="U83" s="26">
        <f t="shared" si="21"/>
        <v>0</v>
      </c>
      <c r="V83" s="13">
        <f t="shared" si="22"/>
        <v>0</v>
      </c>
      <c r="W83">
        <f t="shared" si="23"/>
        <v>300</v>
      </c>
      <c r="X83">
        <f t="shared" si="24"/>
        <v>0</v>
      </c>
      <c r="Y83" s="39" t="s">
        <v>112</v>
      </c>
    </row>
    <row r="84" spans="1:25" ht="14.25">
      <c r="A84" s="38">
        <v>729</v>
      </c>
      <c r="B84" s="38">
        <v>1870052</v>
      </c>
      <c r="C84" s="38" t="s">
        <v>135</v>
      </c>
      <c r="D84" s="10" t="s">
        <v>101</v>
      </c>
      <c r="E84" s="38">
        <v>4</v>
      </c>
      <c r="F84" s="38">
        <v>2759</v>
      </c>
      <c r="G84" s="38">
        <v>54</v>
      </c>
      <c r="H84" s="38">
        <v>88</v>
      </c>
      <c r="I84" s="38">
        <v>140</v>
      </c>
      <c r="J84">
        <v>318</v>
      </c>
      <c r="K84" s="25">
        <v>5</v>
      </c>
      <c r="L84" s="11">
        <v>1.5</v>
      </c>
      <c r="M84" s="8">
        <f t="shared" si="13"/>
        <v>0</v>
      </c>
      <c r="N84" s="5">
        <f t="shared" si="14"/>
        <v>54</v>
      </c>
      <c r="O84" s="26">
        <f t="shared" si="15"/>
        <v>0</v>
      </c>
      <c r="P84" s="8">
        <f t="shared" si="16"/>
        <v>0</v>
      </c>
      <c r="Q84" s="5">
        <f t="shared" si="17"/>
        <v>88</v>
      </c>
      <c r="R84" s="26">
        <f t="shared" si="18"/>
        <v>0</v>
      </c>
      <c r="S84" s="12">
        <f t="shared" si="19"/>
        <v>0</v>
      </c>
      <c r="T84" s="5">
        <f t="shared" si="20"/>
        <v>140</v>
      </c>
      <c r="U84" s="26">
        <f t="shared" si="21"/>
        <v>0</v>
      </c>
      <c r="V84" s="13">
        <f t="shared" si="22"/>
        <v>0</v>
      </c>
      <c r="W84">
        <f t="shared" si="23"/>
        <v>300</v>
      </c>
      <c r="X84">
        <f t="shared" si="24"/>
        <v>0</v>
      </c>
      <c r="Y84" s="39" t="s">
        <v>112</v>
      </c>
    </row>
    <row r="85" spans="1:25" ht="14.25">
      <c r="A85" s="40">
        <v>46</v>
      </c>
      <c r="B85" s="40">
        <v>1135756</v>
      </c>
      <c r="C85" s="40" t="s">
        <v>104</v>
      </c>
      <c r="D85" s="10" t="s">
        <v>101</v>
      </c>
      <c r="E85" s="40">
        <v>4</v>
      </c>
      <c r="F85" s="40">
        <v>3300</v>
      </c>
      <c r="G85" s="15">
        <v>0</v>
      </c>
      <c r="H85" s="15">
        <v>0</v>
      </c>
      <c r="I85" s="15">
        <v>0</v>
      </c>
      <c r="J85" s="15">
        <v>297</v>
      </c>
      <c r="K85" s="15">
        <v>5</v>
      </c>
      <c r="L85" s="11">
        <v>1</v>
      </c>
      <c r="M85" s="12">
        <f t="shared" si="13"/>
        <v>0</v>
      </c>
      <c r="N85" s="6">
        <f t="shared" si="14"/>
        <v>0</v>
      </c>
      <c r="O85" s="1">
        <f t="shared" si="15"/>
        <v>0</v>
      </c>
      <c r="P85" s="12">
        <f t="shared" si="16"/>
        <v>0</v>
      </c>
      <c r="Q85" s="6">
        <f t="shared" si="17"/>
        <v>0</v>
      </c>
      <c r="R85" s="1">
        <f t="shared" si="18"/>
        <v>0</v>
      </c>
      <c r="S85" s="12">
        <f t="shared" si="19"/>
        <v>0</v>
      </c>
      <c r="T85" s="6">
        <f t="shared" si="20"/>
        <v>0</v>
      </c>
      <c r="U85" s="1">
        <f t="shared" si="21"/>
        <v>0</v>
      </c>
      <c r="V85" s="13">
        <f t="shared" si="22"/>
        <v>0.8484848484848485</v>
      </c>
      <c r="W85">
        <f t="shared" si="23"/>
        <v>200</v>
      </c>
      <c r="X85">
        <f t="shared" si="24"/>
        <v>169.6969696969697</v>
      </c>
      <c r="Y85" s="41" t="s">
        <v>113</v>
      </c>
    </row>
    <row r="86" spans="1:25" ht="14.25">
      <c r="A86" s="40">
        <v>310</v>
      </c>
      <c r="B86" s="40">
        <v>1870052</v>
      </c>
      <c r="C86" s="40" t="s">
        <v>135</v>
      </c>
      <c r="D86" s="10" t="s">
        <v>101</v>
      </c>
      <c r="E86" s="40">
        <v>4</v>
      </c>
      <c r="F86" s="40">
        <v>3116</v>
      </c>
      <c r="G86" s="15">
        <v>0</v>
      </c>
      <c r="H86" s="15">
        <v>0</v>
      </c>
      <c r="I86" s="15">
        <v>0</v>
      </c>
      <c r="J86" s="15">
        <v>297</v>
      </c>
      <c r="K86" s="15">
        <v>5</v>
      </c>
      <c r="L86" s="11">
        <v>1</v>
      </c>
      <c r="M86" s="12">
        <f t="shared" si="13"/>
        <v>0</v>
      </c>
      <c r="N86" s="6">
        <f t="shared" si="14"/>
        <v>0</v>
      </c>
      <c r="O86" s="1">
        <f t="shared" si="15"/>
        <v>0</v>
      </c>
      <c r="P86" s="12">
        <f t="shared" si="16"/>
        <v>0</v>
      </c>
      <c r="Q86" s="6">
        <f t="shared" si="17"/>
        <v>0</v>
      </c>
      <c r="R86" s="1">
        <f t="shared" si="18"/>
        <v>0</v>
      </c>
      <c r="S86" s="12">
        <f t="shared" si="19"/>
        <v>0</v>
      </c>
      <c r="T86" s="6">
        <f t="shared" si="20"/>
        <v>0</v>
      </c>
      <c r="U86" s="1">
        <f t="shared" si="21"/>
        <v>0</v>
      </c>
      <c r="V86" s="13">
        <f t="shared" si="22"/>
        <v>0</v>
      </c>
      <c r="W86">
        <f t="shared" si="23"/>
        <v>200</v>
      </c>
      <c r="X86">
        <f t="shared" si="24"/>
        <v>0</v>
      </c>
      <c r="Y86" s="41" t="s">
        <v>113</v>
      </c>
    </row>
    <row r="87" spans="1:25" ht="14.25">
      <c r="A87" s="40">
        <v>375</v>
      </c>
      <c r="B87" s="40">
        <v>2590344</v>
      </c>
      <c r="C87" s="40" t="s">
        <v>143</v>
      </c>
      <c r="D87" s="10" t="s">
        <v>101</v>
      </c>
      <c r="E87" s="40">
        <v>5</v>
      </c>
      <c r="F87" s="40">
        <v>3073</v>
      </c>
      <c r="G87" s="15">
        <v>0</v>
      </c>
      <c r="H87" s="15">
        <v>0</v>
      </c>
      <c r="I87" s="15">
        <v>0</v>
      </c>
      <c r="J87" s="15">
        <v>297</v>
      </c>
      <c r="K87" s="15">
        <v>5</v>
      </c>
      <c r="L87" s="11">
        <v>1</v>
      </c>
      <c r="M87" s="12">
        <f t="shared" si="13"/>
        <v>0</v>
      </c>
      <c r="N87" s="6">
        <f t="shared" si="14"/>
        <v>0</v>
      </c>
      <c r="O87" s="1">
        <f t="shared" si="15"/>
        <v>0</v>
      </c>
      <c r="P87" s="12">
        <f t="shared" si="16"/>
        <v>0</v>
      </c>
      <c r="Q87" s="6">
        <f t="shared" si="17"/>
        <v>0</v>
      </c>
      <c r="R87" s="1">
        <f t="shared" si="18"/>
        <v>0</v>
      </c>
      <c r="S87" s="12">
        <f t="shared" si="19"/>
        <v>0</v>
      </c>
      <c r="T87" s="6">
        <f t="shared" si="20"/>
        <v>0</v>
      </c>
      <c r="U87" s="1">
        <f t="shared" si="21"/>
        <v>0</v>
      </c>
      <c r="V87" s="13">
        <f t="shared" si="22"/>
        <v>0</v>
      </c>
      <c r="W87">
        <f t="shared" si="23"/>
        <v>200</v>
      </c>
      <c r="X87">
        <f t="shared" si="24"/>
        <v>0</v>
      </c>
      <c r="Y87" s="41" t="s">
        <v>113</v>
      </c>
    </row>
    <row r="88" spans="1:25" ht="14.25">
      <c r="A88" s="40">
        <v>521</v>
      </c>
      <c r="B88" s="40">
        <v>1165108</v>
      </c>
      <c r="C88" s="40" t="s">
        <v>132</v>
      </c>
      <c r="D88" s="10" t="s">
        <v>101</v>
      </c>
      <c r="E88" s="40">
        <v>7</v>
      </c>
      <c r="F88" s="40">
        <v>2931</v>
      </c>
      <c r="G88" s="15">
        <v>0</v>
      </c>
      <c r="H88" s="15">
        <v>0</v>
      </c>
      <c r="I88" s="15">
        <v>0</v>
      </c>
      <c r="J88" s="15">
        <v>297</v>
      </c>
      <c r="K88" s="15">
        <v>5</v>
      </c>
      <c r="L88" s="11">
        <v>1</v>
      </c>
      <c r="M88" s="12">
        <f t="shared" si="13"/>
        <v>0</v>
      </c>
      <c r="N88" s="6">
        <f t="shared" si="14"/>
        <v>0</v>
      </c>
      <c r="O88" s="1">
        <f t="shared" si="15"/>
        <v>0</v>
      </c>
      <c r="P88" s="12">
        <f t="shared" si="16"/>
        <v>0</v>
      </c>
      <c r="Q88" s="6">
        <f t="shared" si="17"/>
        <v>0</v>
      </c>
      <c r="R88" s="1">
        <f t="shared" si="18"/>
        <v>0</v>
      </c>
      <c r="S88" s="12">
        <f t="shared" si="19"/>
        <v>0</v>
      </c>
      <c r="T88" s="6">
        <f t="shared" si="20"/>
        <v>0</v>
      </c>
      <c r="U88" s="1">
        <f t="shared" si="21"/>
        <v>0</v>
      </c>
      <c r="V88" s="13">
        <f t="shared" si="22"/>
        <v>0</v>
      </c>
      <c r="W88">
        <f t="shared" si="23"/>
        <v>200</v>
      </c>
      <c r="X88">
        <f t="shared" si="24"/>
        <v>0</v>
      </c>
      <c r="Y88" s="41" t="s">
        <v>113</v>
      </c>
    </row>
    <row r="89" spans="1:25" ht="14.25">
      <c r="A89" s="40">
        <v>585</v>
      </c>
      <c r="B89" s="40">
        <v>2791037</v>
      </c>
      <c r="C89" s="40" t="s">
        <v>247</v>
      </c>
      <c r="D89" s="10" t="s">
        <v>236</v>
      </c>
      <c r="E89" s="40">
        <v>5</v>
      </c>
      <c r="F89" s="40">
        <v>2834</v>
      </c>
      <c r="G89" s="15">
        <v>0</v>
      </c>
      <c r="H89" s="15">
        <v>0</v>
      </c>
      <c r="I89" s="15">
        <v>0</v>
      </c>
      <c r="J89" s="15">
        <v>297</v>
      </c>
      <c r="K89" s="15">
        <v>5</v>
      </c>
      <c r="L89" s="11">
        <v>1</v>
      </c>
      <c r="M89" s="12">
        <f t="shared" si="13"/>
        <v>0</v>
      </c>
      <c r="N89" s="6">
        <f t="shared" si="14"/>
        <v>0</v>
      </c>
      <c r="O89" s="1">
        <f t="shared" si="15"/>
        <v>0</v>
      </c>
      <c r="P89" s="12">
        <f t="shared" si="16"/>
        <v>0</v>
      </c>
      <c r="Q89" s="6">
        <f t="shared" si="17"/>
        <v>0</v>
      </c>
      <c r="R89" s="1">
        <f t="shared" si="18"/>
        <v>0</v>
      </c>
      <c r="S89" s="12">
        <f t="shared" si="19"/>
        <v>0</v>
      </c>
      <c r="T89" s="6">
        <f t="shared" si="20"/>
        <v>0</v>
      </c>
      <c r="U89" s="1">
        <f t="shared" si="21"/>
        <v>0</v>
      </c>
      <c r="V89" s="13">
        <f t="shared" si="22"/>
        <v>0</v>
      </c>
      <c r="W89">
        <f t="shared" si="23"/>
        <v>200</v>
      </c>
      <c r="X89">
        <f t="shared" si="24"/>
        <v>0</v>
      </c>
      <c r="Y89" s="41" t="s">
        <v>113</v>
      </c>
    </row>
    <row r="90" spans="1:25" ht="14.25">
      <c r="A90" s="42">
        <v>339</v>
      </c>
      <c r="B90" s="42">
        <v>1135756</v>
      </c>
      <c r="C90" s="42" t="s">
        <v>104</v>
      </c>
      <c r="D90" s="10" t="s">
        <v>101</v>
      </c>
      <c r="E90" s="42">
        <v>4</v>
      </c>
      <c r="F90" s="42">
        <v>3761</v>
      </c>
      <c r="G90" s="42">
        <v>21</v>
      </c>
      <c r="H90" s="42">
        <v>60</v>
      </c>
      <c r="I90" s="42">
        <v>103</v>
      </c>
      <c r="J90">
        <v>391</v>
      </c>
      <c r="K90" s="25">
        <v>5</v>
      </c>
      <c r="L90" s="11">
        <v>1</v>
      </c>
      <c r="M90" s="8">
        <f t="shared" si="13"/>
        <v>0</v>
      </c>
      <c r="N90" s="5">
        <f t="shared" si="14"/>
        <v>21</v>
      </c>
      <c r="O90" s="26">
        <f t="shared" si="15"/>
        <v>0</v>
      </c>
      <c r="P90" s="8">
        <f t="shared" si="16"/>
        <v>0</v>
      </c>
      <c r="Q90" s="5">
        <f t="shared" si="17"/>
        <v>60</v>
      </c>
      <c r="R90" s="26">
        <f t="shared" si="18"/>
        <v>0</v>
      </c>
      <c r="S90" s="12">
        <f t="shared" si="19"/>
        <v>0</v>
      </c>
      <c r="T90" s="5">
        <f t="shared" si="20"/>
        <v>100</v>
      </c>
      <c r="U90" s="26">
        <f t="shared" si="21"/>
        <v>0</v>
      </c>
      <c r="V90" s="13">
        <f t="shared" si="22"/>
        <v>0.6061381074168798</v>
      </c>
      <c r="W90">
        <f t="shared" si="23"/>
        <v>200</v>
      </c>
      <c r="X90">
        <f t="shared" si="24"/>
        <v>121.22762148337596</v>
      </c>
      <c r="Y90" s="43" t="s">
        <v>114</v>
      </c>
    </row>
    <row r="91" spans="1:25" ht="14.25">
      <c r="A91" s="42">
        <v>506</v>
      </c>
      <c r="B91" s="42">
        <v>1870052</v>
      </c>
      <c r="C91" s="42" t="s">
        <v>135</v>
      </c>
      <c r="D91" s="10" t="s">
        <v>101</v>
      </c>
      <c r="E91" s="42">
        <v>4</v>
      </c>
      <c r="F91" s="42">
        <v>3623</v>
      </c>
      <c r="G91" s="42">
        <v>21</v>
      </c>
      <c r="H91" s="42">
        <v>60</v>
      </c>
      <c r="I91" s="42">
        <v>103</v>
      </c>
      <c r="J91">
        <v>391</v>
      </c>
      <c r="K91" s="25">
        <v>5</v>
      </c>
      <c r="L91" s="11">
        <v>1</v>
      </c>
      <c r="M91" s="8">
        <f t="shared" si="13"/>
        <v>0</v>
      </c>
      <c r="N91" s="5">
        <f t="shared" si="14"/>
        <v>21</v>
      </c>
      <c r="O91" s="26">
        <f t="shared" si="15"/>
        <v>0</v>
      </c>
      <c r="P91" s="8">
        <f t="shared" si="16"/>
        <v>0</v>
      </c>
      <c r="Q91" s="5">
        <f t="shared" si="17"/>
        <v>60</v>
      </c>
      <c r="R91" s="26">
        <f t="shared" si="18"/>
        <v>0</v>
      </c>
      <c r="S91" s="12">
        <f t="shared" si="19"/>
        <v>0</v>
      </c>
      <c r="T91" s="5">
        <f t="shared" si="20"/>
        <v>100</v>
      </c>
      <c r="U91" s="26">
        <f t="shared" si="21"/>
        <v>0</v>
      </c>
      <c r="V91" s="13">
        <f t="shared" si="22"/>
        <v>0.17902813299232737</v>
      </c>
      <c r="W91">
        <f t="shared" si="23"/>
        <v>200</v>
      </c>
      <c r="X91">
        <f t="shared" si="24"/>
        <v>35.80562659846547</v>
      </c>
      <c r="Y91" s="43" t="s">
        <v>114</v>
      </c>
    </row>
    <row r="92" spans="1:25" ht="14.25">
      <c r="A92" s="42">
        <v>600</v>
      </c>
      <c r="B92" s="42">
        <v>2590344</v>
      </c>
      <c r="C92" s="42" t="s">
        <v>143</v>
      </c>
      <c r="D92" s="10" t="s">
        <v>101</v>
      </c>
      <c r="E92" s="42">
        <v>5</v>
      </c>
      <c r="F92" s="42">
        <v>3533</v>
      </c>
      <c r="G92" s="42">
        <v>21</v>
      </c>
      <c r="H92" s="42">
        <v>60</v>
      </c>
      <c r="I92" s="42">
        <v>103</v>
      </c>
      <c r="J92">
        <v>391</v>
      </c>
      <c r="K92" s="25">
        <v>5</v>
      </c>
      <c r="L92" s="11">
        <v>1</v>
      </c>
      <c r="M92" s="8">
        <f t="shared" si="13"/>
        <v>0</v>
      </c>
      <c r="N92" s="5">
        <f t="shared" si="14"/>
        <v>21</v>
      </c>
      <c r="O92" s="26">
        <f t="shared" si="15"/>
        <v>0</v>
      </c>
      <c r="P92" s="8">
        <f t="shared" si="16"/>
        <v>0</v>
      </c>
      <c r="Q92" s="5">
        <f t="shared" si="17"/>
        <v>60</v>
      </c>
      <c r="R92" s="26">
        <f t="shared" si="18"/>
        <v>0</v>
      </c>
      <c r="S92" s="12">
        <f t="shared" si="19"/>
        <v>0</v>
      </c>
      <c r="T92" s="5">
        <f t="shared" si="20"/>
        <v>100</v>
      </c>
      <c r="U92" s="26">
        <f t="shared" si="21"/>
        <v>0</v>
      </c>
      <c r="V92" s="13">
        <f t="shared" si="22"/>
        <v>0</v>
      </c>
      <c r="W92">
        <f t="shared" si="23"/>
        <v>200</v>
      </c>
      <c r="X92">
        <f t="shared" si="24"/>
        <v>0</v>
      </c>
      <c r="Y92" s="43" t="s">
        <v>114</v>
      </c>
    </row>
    <row r="93" spans="1:25" ht="14.25">
      <c r="A93" s="42">
        <v>634</v>
      </c>
      <c r="B93" s="42">
        <v>1165108</v>
      </c>
      <c r="C93" s="42" t="s">
        <v>132</v>
      </c>
      <c r="D93" s="10" t="s">
        <v>101</v>
      </c>
      <c r="E93" s="42">
        <v>7</v>
      </c>
      <c r="F93" s="42">
        <v>3506</v>
      </c>
      <c r="G93" s="42">
        <v>21</v>
      </c>
      <c r="H93" s="42">
        <v>60</v>
      </c>
      <c r="I93" s="42">
        <v>103</v>
      </c>
      <c r="J93">
        <v>391</v>
      </c>
      <c r="K93" s="25">
        <v>5</v>
      </c>
      <c r="L93" s="11">
        <v>1</v>
      </c>
      <c r="M93" s="8">
        <f t="shared" si="13"/>
        <v>0</v>
      </c>
      <c r="N93" s="5">
        <f t="shared" si="14"/>
        <v>21</v>
      </c>
      <c r="O93" s="26">
        <f t="shared" si="15"/>
        <v>0</v>
      </c>
      <c r="P93" s="8">
        <f t="shared" si="16"/>
        <v>0</v>
      </c>
      <c r="Q93" s="5">
        <f t="shared" si="17"/>
        <v>60</v>
      </c>
      <c r="R93" s="26">
        <f t="shared" si="18"/>
        <v>0</v>
      </c>
      <c r="S93" s="12">
        <f t="shared" si="19"/>
        <v>0</v>
      </c>
      <c r="T93" s="5">
        <f t="shared" si="20"/>
        <v>100</v>
      </c>
      <c r="U93" s="26">
        <f t="shared" si="21"/>
        <v>0</v>
      </c>
      <c r="V93" s="13">
        <f t="shared" si="22"/>
        <v>0</v>
      </c>
      <c r="W93">
        <f t="shared" si="23"/>
        <v>200</v>
      </c>
      <c r="X93">
        <f t="shared" si="24"/>
        <v>0</v>
      </c>
      <c r="Y93" s="43" t="s">
        <v>114</v>
      </c>
    </row>
    <row r="94" spans="1:25" ht="14.25">
      <c r="A94" s="42">
        <v>841</v>
      </c>
      <c r="B94" s="42">
        <v>2791037</v>
      </c>
      <c r="C94" s="42" t="s">
        <v>247</v>
      </c>
      <c r="D94" s="10" t="s">
        <v>236</v>
      </c>
      <c r="E94" s="42">
        <v>5</v>
      </c>
      <c r="F94" s="42">
        <v>3091</v>
      </c>
      <c r="G94" s="42">
        <v>21</v>
      </c>
      <c r="H94" s="42">
        <v>60</v>
      </c>
      <c r="I94" s="42">
        <v>103</v>
      </c>
      <c r="J94">
        <v>391</v>
      </c>
      <c r="K94" s="25">
        <v>5</v>
      </c>
      <c r="L94" s="11">
        <v>1</v>
      </c>
      <c r="M94" s="8">
        <f t="shared" si="13"/>
        <v>0</v>
      </c>
      <c r="N94" s="5">
        <f t="shared" si="14"/>
        <v>21</v>
      </c>
      <c r="O94" s="26">
        <f t="shared" si="15"/>
        <v>0</v>
      </c>
      <c r="P94" s="8">
        <f t="shared" si="16"/>
        <v>0</v>
      </c>
      <c r="Q94" s="5">
        <f t="shared" si="17"/>
        <v>60</v>
      </c>
      <c r="R94" s="26">
        <f t="shared" si="18"/>
        <v>0</v>
      </c>
      <c r="S94" s="12">
        <f t="shared" si="19"/>
        <v>0</v>
      </c>
      <c r="T94" s="5">
        <f t="shared" si="20"/>
        <v>100</v>
      </c>
      <c r="U94" s="26">
        <f t="shared" si="21"/>
        <v>0</v>
      </c>
      <c r="V94" s="13">
        <f t="shared" si="22"/>
        <v>0</v>
      </c>
      <c r="W94">
        <f t="shared" si="23"/>
        <v>200</v>
      </c>
      <c r="X94">
        <f t="shared" si="24"/>
        <v>0</v>
      </c>
      <c r="Y94" s="43" t="s">
        <v>114</v>
      </c>
    </row>
    <row r="95" spans="1:25" ht="14.25">
      <c r="A95" s="44">
        <v>124</v>
      </c>
      <c r="B95" s="44">
        <v>2334011</v>
      </c>
      <c r="C95" s="44" t="s">
        <v>138</v>
      </c>
      <c r="D95" s="10" t="s">
        <v>101</v>
      </c>
      <c r="E95" s="44">
        <v>3</v>
      </c>
      <c r="F95" s="44">
        <v>2813</v>
      </c>
      <c r="G95" s="44">
        <v>22</v>
      </c>
      <c r="H95" s="44">
        <v>70</v>
      </c>
      <c r="I95" s="44">
        <v>117</v>
      </c>
      <c r="J95">
        <v>321</v>
      </c>
      <c r="K95" s="25">
        <v>3</v>
      </c>
      <c r="L95" s="11">
        <v>1</v>
      </c>
      <c r="M95" s="8">
        <f t="shared" si="13"/>
        <v>0</v>
      </c>
      <c r="N95" s="5">
        <f t="shared" si="14"/>
        <v>22</v>
      </c>
      <c r="O95" s="26">
        <f t="shared" si="15"/>
        <v>0</v>
      </c>
      <c r="P95" s="8">
        <f t="shared" si="16"/>
        <v>0</v>
      </c>
      <c r="Q95" s="5">
        <f t="shared" si="17"/>
        <v>45</v>
      </c>
      <c r="R95" s="26">
        <f t="shared" si="18"/>
        <v>0</v>
      </c>
      <c r="S95" s="12">
        <f t="shared" si="19"/>
        <v>0.7350427350427351</v>
      </c>
      <c r="T95" s="5">
        <f t="shared" si="20"/>
        <v>60</v>
      </c>
      <c r="U95" s="26">
        <f t="shared" si="21"/>
        <v>44.1025641025641</v>
      </c>
      <c r="V95" s="13">
        <f t="shared" si="22"/>
        <v>1</v>
      </c>
      <c r="W95">
        <f t="shared" si="23"/>
        <v>120</v>
      </c>
      <c r="X95">
        <f t="shared" si="24"/>
        <v>120</v>
      </c>
      <c r="Y95" s="45" t="s">
        <v>115</v>
      </c>
    </row>
    <row r="96" spans="1:25" ht="14.25">
      <c r="A96" s="44">
        <v>162</v>
      </c>
      <c r="B96" s="44">
        <v>1135756</v>
      </c>
      <c r="C96" s="44" t="s">
        <v>104</v>
      </c>
      <c r="D96" s="10" t="s">
        <v>101</v>
      </c>
      <c r="E96" s="44">
        <v>4</v>
      </c>
      <c r="F96" s="44">
        <v>2767</v>
      </c>
      <c r="G96" s="44">
        <v>22</v>
      </c>
      <c r="H96" s="44">
        <v>70</v>
      </c>
      <c r="I96" s="44">
        <v>117</v>
      </c>
      <c r="J96">
        <v>321</v>
      </c>
      <c r="K96" s="25">
        <v>3</v>
      </c>
      <c r="L96" s="11">
        <v>1</v>
      </c>
      <c r="M96" s="8">
        <f t="shared" si="13"/>
        <v>0</v>
      </c>
      <c r="N96" s="5">
        <f t="shared" si="14"/>
        <v>22</v>
      </c>
      <c r="O96" s="26">
        <f t="shared" si="15"/>
        <v>0</v>
      </c>
      <c r="P96" s="8">
        <f t="shared" si="16"/>
        <v>0</v>
      </c>
      <c r="Q96" s="5">
        <f t="shared" si="17"/>
        <v>45</v>
      </c>
      <c r="R96" s="26">
        <f t="shared" si="18"/>
        <v>0</v>
      </c>
      <c r="S96" s="12">
        <f t="shared" si="19"/>
        <v>0.41025641025641024</v>
      </c>
      <c r="T96" s="5">
        <f t="shared" si="20"/>
        <v>60</v>
      </c>
      <c r="U96" s="26">
        <f t="shared" si="21"/>
        <v>24.615384615384613</v>
      </c>
      <c r="V96" s="13">
        <f t="shared" si="22"/>
        <v>1</v>
      </c>
      <c r="W96">
        <f t="shared" si="23"/>
        <v>120</v>
      </c>
      <c r="X96">
        <f t="shared" si="24"/>
        <v>120</v>
      </c>
      <c r="Y96" s="45" t="s">
        <v>115</v>
      </c>
    </row>
    <row r="97" spans="1:25" ht="14.25">
      <c r="A97" s="44">
        <v>509</v>
      </c>
      <c r="B97" s="44">
        <v>2590344</v>
      </c>
      <c r="C97" s="44" t="s">
        <v>143</v>
      </c>
      <c r="D97" s="10" t="s">
        <v>101</v>
      </c>
      <c r="E97" s="44">
        <v>5</v>
      </c>
      <c r="F97" s="44">
        <v>2430</v>
      </c>
      <c r="G97" s="44">
        <v>22</v>
      </c>
      <c r="H97" s="44">
        <v>70</v>
      </c>
      <c r="I97" s="44">
        <v>117</v>
      </c>
      <c r="J97">
        <v>321</v>
      </c>
      <c r="K97" s="25">
        <v>3</v>
      </c>
      <c r="L97" s="11">
        <v>1</v>
      </c>
      <c r="M97" s="8">
        <f t="shared" si="13"/>
        <v>0</v>
      </c>
      <c r="N97" s="5">
        <f t="shared" si="14"/>
        <v>22</v>
      </c>
      <c r="O97" s="26">
        <f t="shared" si="15"/>
        <v>0</v>
      </c>
      <c r="P97" s="8">
        <f t="shared" si="16"/>
        <v>0</v>
      </c>
      <c r="Q97" s="5">
        <f t="shared" si="17"/>
        <v>45</v>
      </c>
      <c r="R97" s="26">
        <f t="shared" si="18"/>
        <v>0</v>
      </c>
      <c r="S97" s="12">
        <f t="shared" si="19"/>
        <v>0</v>
      </c>
      <c r="T97" s="5">
        <f t="shared" si="20"/>
        <v>60</v>
      </c>
      <c r="U97" s="26">
        <f t="shared" si="21"/>
        <v>0</v>
      </c>
      <c r="V97" s="13">
        <f t="shared" si="22"/>
        <v>0.06853582554517133</v>
      </c>
      <c r="W97">
        <f t="shared" si="23"/>
        <v>120</v>
      </c>
      <c r="X97">
        <f t="shared" si="24"/>
        <v>8.22429906542056</v>
      </c>
      <c r="Y97" s="45" t="s">
        <v>115</v>
      </c>
    </row>
    <row r="98" spans="1:25" ht="14.25">
      <c r="A98" s="44">
        <v>635</v>
      </c>
      <c r="B98" s="44">
        <v>2791037</v>
      </c>
      <c r="C98" s="44" t="s">
        <v>247</v>
      </c>
      <c r="D98" s="10" t="s">
        <v>236</v>
      </c>
      <c r="E98" s="44">
        <v>5</v>
      </c>
      <c r="F98" s="44">
        <v>2273</v>
      </c>
      <c r="G98" s="44">
        <v>22</v>
      </c>
      <c r="H98" s="44">
        <v>70</v>
      </c>
      <c r="I98" s="44">
        <v>117</v>
      </c>
      <c r="J98">
        <v>321</v>
      </c>
      <c r="K98" s="25">
        <v>3</v>
      </c>
      <c r="L98" s="11">
        <v>1</v>
      </c>
      <c r="M98" s="8">
        <f t="shared" si="13"/>
        <v>0</v>
      </c>
      <c r="N98" s="5">
        <f t="shared" si="14"/>
        <v>22</v>
      </c>
      <c r="O98" s="26">
        <f t="shared" si="15"/>
        <v>0</v>
      </c>
      <c r="P98" s="8">
        <f t="shared" si="16"/>
        <v>0</v>
      </c>
      <c r="Q98" s="5">
        <f t="shared" si="17"/>
        <v>45</v>
      </c>
      <c r="R98" s="26">
        <f t="shared" si="18"/>
        <v>0</v>
      </c>
      <c r="S98" s="12">
        <f t="shared" si="19"/>
        <v>0</v>
      </c>
      <c r="T98" s="5">
        <f t="shared" si="20"/>
        <v>60</v>
      </c>
      <c r="U98" s="26">
        <f t="shared" si="21"/>
        <v>0</v>
      </c>
      <c r="V98" s="13">
        <f t="shared" si="22"/>
        <v>0</v>
      </c>
      <c r="W98">
        <f t="shared" si="23"/>
        <v>120</v>
      </c>
      <c r="X98">
        <f t="shared" si="24"/>
        <v>0</v>
      </c>
      <c r="Y98" s="45" t="s">
        <v>115</v>
      </c>
    </row>
    <row r="99" spans="1:25" ht="14.25">
      <c r="A99" s="44">
        <v>692</v>
      </c>
      <c r="B99" s="44">
        <v>1870052</v>
      </c>
      <c r="C99" s="44" t="s">
        <v>135</v>
      </c>
      <c r="D99" s="10" t="s">
        <v>101</v>
      </c>
      <c r="E99" s="44">
        <v>4</v>
      </c>
      <c r="F99" s="44">
        <v>2170</v>
      </c>
      <c r="G99" s="44">
        <v>22</v>
      </c>
      <c r="H99" s="44">
        <v>70</v>
      </c>
      <c r="I99" s="44">
        <v>117</v>
      </c>
      <c r="J99">
        <v>321</v>
      </c>
      <c r="K99" s="25">
        <v>3</v>
      </c>
      <c r="L99" s="11">
        <v>1</v>
      </c>
      <c r="M99" s="8">
        <f t="shared" si="13"/>
        <v>0</v>
      </c>
      <c r="N99" s="5">
        <f t="shared" si="14"/>
        <v>22</v>
      </c>
      <c r="O99" s="26">
        <f t="shared" si="15"/>
        <v>0</v>
      </c>
      <c r="P99" s="8">
        <f t="shared" si="16"/>
        <v>0</v>
      </c>
      <c r="Q99" s="5">
        <f t="shared" si="17"/>
        <v>45</v>
      </c>
      <c r="R99" s="26">
        <f t="shared" si="18"/>
        <v>0</v>
      </c>
      <c r="S99" s="12">
        <f t="shared" si="19"/>
        <v>0</v>
      </c>
      <c r="T99" s="5">
        <f t="shared" si="20"/>
        <v>60</v>
      </c>
      <c r="U99" s="26">
        <f t="shared" si="21"/>
        <v>0</v>
      </c>
      <c r="V99" s="13">
        <f t="shared" si="22"/>
        <v>0</v>
      </c>
      <c r="W99">
        <f t="shared" si="23"/>
        <v>120</v>
      </c>
      <c r="X99">
        <f t="shared" si="24"/>
        <v>0</v>
      </c>
      <c r="Y99" s="45" t="s">
        <v>115</v>
      </c>
    </row>
    <row r="100" spans="1:25" ht="14.25">
      <c r="A100">
        <v>14</v>
      </c>
      <c r="B100">
        <v>2591471</v>
      </c>
      <c r="C100" t="s">
        <v>231</v>
      </c>
      <c r="D100" s="10" t="s">
        <v>212</v>
      </c>
      <c r="E100">
        <v>3</v>
      </c>
      <c r="F100">
        <v>2660</v>
      </c>
      <c r="G100">
        <v>0</v>
      </c>
      <c r="H100">
        <v>0</v>
      </c>
      <c r="I100">
        <v>419</v>
      </c>
      <c r="J100">
        <v>1590</v>
      </c>
      <c r="K100">
        <v>3</v>
      </c>
      <c r="L100" s="11">
        <v>1.5</v>
      </c>
      <c r="M100" s="12">
        <f t="shared" si="13"/>
        <v>0</v>
      </c>
      <c r="N100" s="6">
        <f t="shared" si="14"/>
        <v>0</v>
      </c>
      <c r="O100" s="1">
        <f t="shared" si="15"/>
        <v>0</v>
      </c>
      <c r="P100" s="12">
        <f aca="true" t="shared" si="25" ref="P100:P131">IF(H100=0,0,IF(A100&lt;(G100+H100+1),MIN((H100-A100+G100+1)/H100,1),0))</f>
        <v>0</v>
      </c>
      <c r="Q100" s="6">
        <f t="shared" si="17"/>
        <v>0</v>
      </c>
      <c r="R100" s="1">
        <f t="shared" si="18"/>
        <v>0</v>
      </c>
      <c r="S100" s="12">
        <f t="shared" si="19"/>
        <v>0.9689737470167065</v>
      </c>
      <c r="T100" s="6">
        <f t="shared" si="20"/>
        <v>90</v>
      </c>
      <c r="U100" s="1">
        <f t="shared" si="21"/>
        <v>87.20763723150358</v>
      </c>
      <c r="V100" s="13">
        <f t="shared" si="22"/>
        <v>1</v>
      </c>
      <c r="W100">
        <f t="shared" si="23"/>
        <v>180</v>
      </c>
      <c r="X100">
        <f t="shared" si="24"/>
        <v>180</v>
      </c>
      <c r="Y100" t="s">
        <v>50</v>
      </c>
    </row>
    <row r="101" spans="1:25" ht="14.25">
      <c r="A101">
        <v>82</v>
      </c>
      <c r="B101">
        <v>1840758</v>
      </c>
      <c r="C101" t="s">
        <v>134</v>
      </c>
      <c r="D101" s="10" t="s">
        <v>101</v>
      </c>
      <c r="E101">
        <v>3</v>
      </c>
      <c r="F101">
        <v>2580</v>
      </c>
      <c r="G101">
        <v>0</v>
      </c>
      <c r="H101">
        <v>0</v>
      </c>
      <c r="I101">
        <v>419</v>
      </c>
      <c r="J101">
        <v>1590</v>
      </c>
      <c r="K101">
        <v>3</v>
      </c>
      <c r="L101" s="11">
        <v>1.5</v>
      </c>
      <c r="M101" s="12">
        <f t="shared" si="13"/>
        <v>0</v>
      </c>
      <c r="N101" s="6">
        <f t="shared" si="14"/>
        <v>0</v>
      </c>
      <c r="O101" s="1">
        <f t="shared" si="15"/>
        <v>0</v>
      </c>
      <c r="P101" s="12">
        <f t="shared" si="25"/>
        <v>0</v>
      </c>
      <c r="Q101" s="6">
        <f t="shared" si="17"/>
        <v>0</v>
      </c>
      <c r="R101" s="1">
        <f t="shared" si="18"/>
        <v>0</v>
      </c>
      <c r="S101" s="12">
        <f t="shared" si="19"/>
        <v>0.8066825775656324</v>
      </c>
      <c r="T101" s="6">
        <f t="shared" si="20"/>
        <v>90</v>
      </c>
      <c r="U101" s="1">
        <f t="shared" si="21"/>
        <v>72.60143198090692</v>
      </c>
      <c r="V101" s="13">
        <f t="shared" si="22"/>
        <v>1</v>
      </c>
      <c r="W101">
        <f t="shared" si="23"/>
        <v>180</v>
      </c>
      <c r="X101">
        <f t="shared" si="24"/>
        <v>180</v>
      </c>
      <c r="Y101" t="s">
        <v>50</v>
      </c>
    </row>
    <row r="102" spans="1:25" ht="14.25">
      <c r="A102">
        <v>114</v>
      </c>
      <c r="B102">
        <v>2269425</v>
      </c>
      <c r="C102" t="s">
        <v>221</v>
      </c>
      <c r="D102" s="10" t="s">
        <v>212</v>
      </c>
      <c r="E102">
        <v>4</v>
      </c>
      <c r="F102">
        <v>2562</v>
      </c>
      <c r="G102">
        <v>0</v>
      </c>
      <c r="H102">
        <v>0</v>
      </c>
      <c r="I102">
        <v>419</v>
      </c>
      <c r="J102">
        <v>1590</v>
      </c>
      <c r="K102">
        <v>3</v>
      </c>
      <c r="L102" s="11">
        <v>1.5</v>
      </c>
      <c r="M102" s="12">
        <f t="shared" si="13"/>
        <v>0</v>
      </c>
      <c r="N102" s="6">
        <f t="shared" si="14"/>
        <v>0</v>
      </c>
      <c r="O102" s="1">
        <f t="shared" si="15"/>
        <v>0</v>
      </c>
      <c r="P102" s="12">
        <f t="shared" si="25"/>
        <v>0</v>
      </c>
      <c r="Q102" s="6">
        <f t="shared" si="17"/>
        <v>0</v>
      </c>
      <c r="R102" s="1">
        <f t="shared" si="18"/>
        <v>0</v>
      </c>
      <c r="S102" s="12">
        <f t="shared" si="19"/>
        <v>0.7303102625298329</v>
      </c>
      <c r="T102" s="6">
        <f t="shared" si="20"/>
        <v>90</v>
      </c>
      <c r="U102" s="1">
        <f t="shared" si="21"/>
        <v>65.72792362768496</v>
      </c>
      <c r="V102" s="13">
        <f t="shared" si="22"/>
        <v>1</v>
      </c>
      <c r="W102">
        <f t="shared" si="23"/>
        <v>180</v>
      </c>
      <c r="X102">
        <f t="shared" si="24"/>
        <v>180</v>
      </c>
      <c r="Y102" t="s">
        <v>50</v>
      </c>
    </row>
    <row r="103" spans="1:25" ht="14.25">
      <c r="A103">
        <v>153</v>
      </c>
      <c r="B103">
        <v>1015454</v>
      </c>
      <c r="C103" t="s">
        <v>213</v>
      </c>
      <c r="D103" s="10" t="s">
        <v>212</v>
      </c>
      <c r="E103">
        <v>3</v>
      </c>
      <c r="F103">
        <v>2550</v>
      </c>
      <c r="G103">
        <v>0</v>
      </c>
      <c r="H103">
        <v>0</v>
      </c>
      <c r="I103">
        <v>419</v>
      </c>
      <c r="J103">
        <v>1590</v>
      </c>
      <c r="K103">
        <v>3</v>
      </c>
      <c r="L103" s="11">
        <v>1.5</v>
      </c>
      <c r="M103" s="12">
        <f t="shared" si="13"/>
        <v>0</v>
      </c>
      <c r="N103" s="6">
        <f t="shared" si="14"/>
        <v>0</v>
      </c>
      <c r="O103" s="1">
        <f t="shared" si="15"/>
        <v>0</v>
      </c>
      <c r="P103" s="12">
        <f t="shared" si="25"/>
        <v>0</v>
      </c>
      <c r="Q103" s="6">
        <f t="shared" si="17"/>
        <v>0</v>
      </c>
      <c r="R103" s="1">
        <f t="shared" si="18"/>
        <v>0</v>
      </c>
      <c r="S103" s="12">
        <f t="shared" si="19"/>
        <v>0.6372315035799523</v>
      </c>
      <c r="T103" s="6">
        <f t="shared" si="20"/>
        <v>90</v>
      </c>
      <c r="U103" s="1">
        <f t="shared" si="21"/>
        <v>57.35083532219571</v>
      </c>
      <c r="V103" s="13">
        <f t="shared" si="22"/>
        <v>1</v>
      </c>
      <c r="W103">
        <f t="shared" si="23"/>
        <v>180</v>
      </c>
      <c r="X103">
        <f t="shared" si="24"/>
        <v>180</v>
      </c>
      <c r="Y103" t="s">
        <v>50</v>
      </c>
    </row>
    <row r="104" spans="1:25" ht="14.25">
      <c r="A104">
        <v>221</v>
      </c>
      <c r="B104">
        <v>2334011</v>
      </c>
      <c r="C104" t="s">
        <v>138</v>
      </c>
      <c r="D104" s="10" t="s">
        <v>101</v>
      </c>
      <c r="E104">
        <v>3</v>
      </c>
      <c r="F104">
        <v>2532</v>
      </c>
      <c r="G104">
        <v>0</v>
      </c>
      <c r="H104">
        <v>0</v>
      </c>
      <c r="I104">
        <v>419</v>
      </c>
      <c r="J104">
        <v>1590</v>
      </c>
      <c r="K104">
        <v>3</v>
      </c>
      <c r="L104" s="11">
        <v>1.5</v>
      </c>
      <c r="M104" s="12">
        <f t="shared" si="13"/>
        <v>0</v>
      </c>
      <c r="N104" s="6">
        <f t="shared" si="14"/>
        <v>0</v>
      </c>
      <c r="O104" s="1">
        <f t="shared" si="15"/>
        <v>0</v>
      </c>
      <c r="P104" s="12">
        <f t="shared" si="25"/>
        <v>0</v>
      </c>
      <c r="Q104" s="6">
        <f t="shared" si="17"/>
        <v>0</v>
      </c>
      <c r="R104" s="1">
        <f t="shared" si="18"/>
        <v>0</v>
      </c>
      <c r="S104" s="12">
        <f t="shared" si="19"/>
        <v>0.47494033412887826</v>
      </c>
      <c r="T104" s="6">
        <f t="shared" si="20"/>
        <v>90</v>
      </c>
      <c r="U104" s="1">
        <f t="shared" si="21"/>
        <v>42.74463007159904</v>
      </c>
      <c r="V104" s="13">
        <f t="shared" si="22"/>
        <v>1</v>
      </c>
      <c r="W104">
        <f t="shared" si="23"/>
        <v>180</v>
      </c>
      <c r="X104">
        <f t="shared" si="24"/>
        <v>180</v>
      </c>
      <c r="Y104" t="s">
        <v>50</v>
      </c>
    </row>
    <row r="105" spans="1:25" ht="14.25">
      <c r="A105">
        <v>365</v>
      </c>
      <c r="B105">
        <v>1135756</v>
      </c>
      <c r="C105" t="s">
        <v>104</v>
      </c>
      <c r="D105" s="10" t="s">
        <v>101</v>
      </c>
      <c r="E105">
        <v>4</v>
      </c>
      <c r="F105">
        <v>2501</v>
      </c>
      <c r="G105">
        <v>0</v>
      </c>
      <c r="H105">
        <v>0</v>
      </c>
      <c r="I105">
        <v>419</v>
      </c>
      <c r="J105">
        <v>1590</v>
      </c>
      <c r="K105">
        <v>3</v>
      </c>
      <c r="L105" s="11">
        <v>1.5</v>
      </c>
      <c r="M105" s="12">
        <f t="shared" si="13"/>
        <v>0</v>
      </c>
      <c r="N105" s="6">
        <f t="shared" si="14"/>
        <v>0</v>
      </c>
      <c r="O105" s="1">
        <f t="shared" si="15"/>
        <v>0</v>
      </c>
      <c r="P105" s="12">
        <f t="shared" si="25"/>
        <v>0</v>
      </c>
      <c r="Q105" s="6">
        <f t="shared" si="17"/>
        <v>0</v>
      </c>
      <c r="R105" s="1">
        <f t="shared" si="18"/>
        <v>0</v>
      </c>
      <c r="S105" s="12">
        <f t="shared" si="19"/>
        <v>0.13126491646778043</v>
      </c>
      <c r="T105" s="6">
        <f t="shared" si="20"/>
        <v>90</v>
      </c>
      <c r="U105" s="1">
        <f t="shared" si="21"/>
        <v>11.81384248210024</v>
      </c>
      <c r="V105" s="13">
        <f t="shared" si="22"/>
        <v>1</v>
      </c>
      <c r="W105">
        <f t="shared" si="23"/>
        <v>180</v>
      </c>
      <c r="X105">
        <f t="shared" si="24"/>
        <v>180</v>
      </c>
      <c r="Y105" t="s">
        <v>50</v>
      </c>
    </row>
    <row r="106" spans="1:25" ht="14.25">
      <c r="A106">
        <v>603</v>
      </c>
      <c r="B106">
        <v>2360504</v>
      </c>
      <c r="C106" t="s">
        <v>141</v>
      </c>
      <c r="D106" s="10" t="s">
        <v>101</v>
      </c>
      <c r="E106">
        <v>4</v>
      </c>
      <c r="F106">
        <v>2462</v>
      </c>
      <c r="G106">
        <v>0</v>
      </c>
      <c r="H106">
        <v>0</v>
      </c>
      <c r="I106">
        <v>419</v>
      </c>
      <c r="J106">
        <v>1590</v>
      </c>
      <c r="K106">
        <v>3</v>
      </c>
      <c r="L106" s="11">
        <v>1.5</v>
      </c>
      <c r="M106" s="12">
        <f t="shared" si="13"/>
        <v>0</v>
      </c>
      <c r="N106" s="6">
        <f t="shared" si="14"/>
        <v>0</v>
      </c>
      <c r="O106" s="1">
        <f t="shared" si="15"/>
        <v>0</v>
      </c>
      <c r="P106" s="12">
        <f t="shared" si="25"/>
        <v>0</v>
      </c>
      <c r="Q106" s="6">
        <f t="shared" si="17"/>
        <v>0</v>
      </c>
      <c r="R106" s="1">
        <f t="shared" si="18"/>
        <v>0</v>
      </c>
      <c r="S106" s="12">
        <f t="shared" si="19"/>
        <v>0</v>
      </c>
      <c r="T106" s="6">
        <f t="shared" si="20"/>
        <v>90</v>
      </c>
      <c r="U106" s="1">
        <f t="shared" si="21"/>
        <v>0</v>
      </c>
      <c r="V106" s="13">
        <f t="shared" si="22"/>
        <v>0.8849056603773585</v>
      </c>
      <c r="W106">
        <f t="shared" si="23"/>
        <v>180</v>
      </c>
      <c r="X106">
        <f t="shared" si="24"/>
        <v>159.28301886792454</v>
      </c>
      <c r="Y106" t="s">
        <v>50</v>
      </c>
    </row>
    <row r="107" spans="1:25" ht="14.25">
      <c r="A107">
        <v>603</v>
      </c>
      <c r="B107">
        <v>2519118</v>
      </c>
      <c r="C107" t="s">
        <v>171</v>
      </c>
      <c r="D107" s="10" t="s">
        <v>167</v>
      </c>
      <c r="E107">
        <v>4</v>
      </c>
      <c r="F107">
        <v>2462</v>
      </c>
      <c r="G107">
        <v>0</v>
      </c>
      <c r="H107">
        <v>0</v>
      </c>
      <c r="I107">
        <v>419</v>
      </c>
      <c r="J107">
        <v>1590</v>
      </c>
      <c r="K107">
        <v>3</v>
      </c>
      <c r="L107" s="11">
        <v>1.5</v>
      </c>
      <c r="M107" s="12">
        <f t="shared" si="13"/>
        <v>0</v>
      </c>
      <c r="N107" s="6">
        <f t="shared" si="14"/>
        <v>0</v>
      </c>
      <c r="O107" s="1">
        <f t="shared" si="15"/>
        <v>0</v>
      </c>
      <c r="P107" s="12">
        <f t="shared" si="25"/>
        <v>0</v>
      </c>
      <c r="Q107" s="6">
        <f t="shared" si="17"/>
        <v>0</v>
      </c>
      <c r="R107" s="1">
        <f t="shared" si="18"/>
        <v>0</v>
      </c>
      <c r="S107" s="12">
        <f t="shared" si="19"/>
        <v>0</v>
      </c>
      <c r="T107" s="6">
        <f t="shared" si="20"/>
        <v>90</v>
      </c>
      <c r="U107" s="1">
        <f t="shared" si="21"/>
        <v>0</v>
      </c>
      <c r="V107" s="13">
        <f t="shared" si="22"/>
        <v>0.8849056603773585</v>
      </c>
      <c r="W107">
        <f t="shared" si="23"/>
        <v>180</v>
      </c>
      <c r="X107">
        <f t="shared" si="24"/>
        <v>159.28301886792454</v>
      </c>
      <c r="Y107" t="s">
        <v>50</v>
      </c>
    </row>
    <row r="108" spans="1:25" ht="14.25">
      <c r="A108">
        <v>705</v>
      </c>
      <c r="B108">
        <v>2517932</v>
      </c>
      <c r="C108" t="s">
        <v>195</v>
      </c>
      <c r="D108" s="10" t="s">
        <v>194</v>
      </c>
      <c r="E108">
        <v>4</v>
      </c>
      <c r="F108">
        <v>2446</v>
      </c>
      <c r="G108">
        <v>0</v>
      </c>
      <c r="H108">
        <v>0</v>
      </c>
      <c r="I108">
        <v>419</v>
      </c>
      <c r="J108">
        <v>1590</v>
      </c>
      <c r="K108">
        <v>3</v>
      </c>
      <c r="L108" s="11">
        <v>1.5</v>
      </c>
      <c r="M108" s="12">
        <f t="shared" si="13"/>
        <v>0</v>
      </c>
      <c r="N108" s="6">
        <f t="shared" si="14"/>
        <v>0</v>
      </c>
      <c r="O108" s="1">
        <f t="shared" si="15"/>
        <v>0</v>
      </c>
      <c r="P108" s="12">
        <f t="shared" si="25"/>
        <v>0</v>
      </c>
      <c r="Q108" s="6">
        <f t="shared" si="17"/>
        <v>0</v>
      </c>
      <c r="R108" s="1">
        <f t="shared" si="18"/>
        <v>0</v>
      </c>
      <c r="S108" s="12">
        <f t="shared" si="19"/>
        <v>0</v>
      </c>
      <c r="T108" s="6">
        <f t="shared" si="20"/>
        <v>90</v>
      </c>
      <c r="U108" s="1">
        <f t="shared" si="21"/>
        <v>0</v>
      </c>
      <c r="V108" s="13">
        <f t="shared" si="22"/>
        <v>0.8207547169811321</v>
      </c>
      <c r="W108">
        <f t="shared" si="23"/>
        <v>180</v>
      </c>
      <c r="X108">
        <f t="shared" si="24"/>
        <v>147.73584905660377</v>
      </c>
      <c r="Y108" t="s">
        <v>50</v>
      </c>
    </row>
    <row r="109" spans="1:25" ht="14.25">
      <c r="A109">
        <v>801</v>
      </c>
      <c r="B109">
        <v>3141662</v>
      </c>
      <c r="C109" t="s">
        <v>145</v>
      </c>
      <c r="D109" s="10" t="s">
        <v>101</v>
      </c>
      <c r="E109">
        <v>4</v>
      </c>
      <c r="F109">
        <v>2434</v>
      </c>
      <c r="G109">
        <v>0</v>
      </c>
      <c r="H109">
        <v>0</v>
      </c>
      <c r="I109">
        <v>419</v>
      </c>
      <c r="J109">
        <v>1590</v>
      </c>
      <c r="K109">
        <v>3</v>
      </c>
      <c r="L109" s="11">
        <v>1.5</v>
      </c>
      <c r="M109" s="12">
        <f t="shared" si="13"/>
        <v>0</v>
      </c>
      <c r="N109" s="6">
        <f t="shared" si="14"/>
        <v>0</v>
      </c>
      <c r="O109" s="1">
        <f t="shared" si="15"/>
        <v>0</v>
      </c>
      <c r="P109" s="12">
        <f t="shared" si="25"/>
        <v>0</v>
      </c>
      <c r="Q109" s="6">
        <f t="shared" si="17"/>
        <v>0</v>
      </c>
      <c r="R109" s="1">
        <f t="shared" si="18"/>
        <v>0</v>
      </c>
      <c r="S109" s="12">
        <f t="shared" si="19"/>
        <v>0</v>
      </c>
      <c r="T109" s="6">
        <f t="shared" si="20"/>
        <v>90</v>
      </c>
      <c r="U109" s="1">
        <f t="shared" si="21"/>
        <v>0</v>
      </c>
      <c r="V109" s="13">
        <f t="shared" si="22"/>
        <v>0.7603773584905661</v>
      </c>
      <c r="W109">
        <f t="shared" si="23"/>
        <v>180</v>
      </c>
      <c r="X109">
        <f t="shared" si="24"/>
        <v>136.8679245283019</v>
      </c>
      <c r="Y109" t="s">
        <v>50</v>
      </c>
    </row>
    <row r="110" spans="1:25" ht="14.25">
      <c r="A110">
        <v>872</v>
      </c>
      <c r="B110">
        <v>2591462</v>
      </c>
      <c r="C110" t="s">
        <v>230</v>
      </c>
      <c r="D110" s="10" t="s">
        <v>212</v>
      </c>
      <c r="E110">
        <v>3</v>
      </c>
      <c r="F110">
        <v>2426</v>
      </c>
      <c r="G110">
        <v>0</v>
      </c>
      <c r="H110">
        <v>0</v>
      </c>
      <c r="I110">
        <v>419</v>
      </c>
      <c r="J110">
        <v>1590</v>
      </c>
      <c r="K110">
        <v>3</v>
      </c>
      <c r="L110" s="11">
        <v>1.5</v>
      </c>
      <c r="M110" s="12">
        <f t="shared" si="13"/>
        <v>0</v>
      </c>
      <c r="N110" s="6">
        <f t="shared" si="14"/>
        <v>0</v>
      </c>
      <c r="O110" s="1">
        <f t="shared" si="15"/>
        <v>0</v>
      </c>
      <c r="P110" s="12">
        <f t="shared" si="25"/>
        <v>0</v>
      </c>
      <c r="Q110" s="6">
        <f t="shared" si="17"/>
        <v>0</v>
      </c>
      <c r="R110" s="1">
        <f t="shared" si="18"/>
        <v>0</v>
      </c>
      <c r="S110" s="12">
        <f t="shared" si="19"/>
        <v>0</v>
      </c>
      <c r="T110" s="6">
        <f t="shared" si="20"/>
        <v>90</v>
      </c>
      <c r="U110" s="1">
        <f t="shared" si="21"/>
        <v>0</v>
      </c>
      <c r="V110" s="13">
        <f t="shared" si="22"/>
        <v>0.7157232704402515</v>
      </c>
      <c r="W110">
        <f t="shared" si="23"/>
        <v>180</v>
      </c>
      <c r="X110">
        <f t="shared" si="24"/>
        <v>128.83018867924528</v>
      </c>
      <c r="Y110" t="s">
        <v>50</v>
      </c>
    </row>
    <row r="111" spans="1:25" ht="14.25">
      <c r="A111">
        <v>991</v>
      </c>
      <c r="B111">
        <v>2548068</v>
      </c>
      <c r="C111" t="s">
        <v>203</v>
      </c>
      <c r="D111" s="10" t="s">
        <v>197</v>
      </c>
      <c r="E111">
        <v>6</v>
      </c>
      <c r="F111">
        <v>2412</v>
      </c>
      <c r="G111">
        <v>0</v>
      </c>
      <c r="H111">
        <v>0</v>
      </c>
      <c r="I111">
        <v>419</v>
      </c>
      <c r="J111">
        <v>1590</v>
      </c>
      <c r="K111">
        <v>3</v>
      </c>
      <c r="L111" s="11">
        <v>1.5</v>
      </c>
      <c r="M111" s="12">
        <f t="shared" si="13"/>
        <v>0</v>
      </c>
      <c r="N111" s="6">
        <f t="shared" si="14"/>
        <v>0</v>
      </c>
      <c r="O111" s="1">
        <f t="shared" si="15"/>
        <v>0</v>
      </c>
      <c r="P111" s="12">
        <f t="shared" si="25"/>
        <v>0</v>
      </c>
      <c r="Q111" s="6">
        <f t="shared" si="17"/>
        <v>0</v>
      </c>
      <c r="R111" s="1">
        <f t="shared" si="18"/>
        <v>0</v>
      </c>
      <c r="S111" s="12">
        <f t="shared" si="19"/>
        <v>0</v>
      </c>
      <c r="T111" s="6">
        <f t="shared" si="20"/>
        <v>90</v>
      </c>
      <c r="U111" s="1">
        <f t="shared" si="21"/>
        <v>0</v>
      </c>
      <c r="V111" s="13">
        <f t="shared" si="22"/>
        <v>0.6408805031446541</v>
      </c>
      <c r="W111">
        <f t="shared" si="23"/>
        <v>180</v>
      </c>
      <c r="X111">
        <f t="shared" si="24"/>
        <v>115.35849056603773</v>
      </c>
      <c r="Y111" t="s">
        <v>50</v>
      </c>
    </row>
    <row r="112" spans="1:25" ht="14.25">
      <c r="A112">
        <v>1256</v>
      </c>
      <c r="B112">
        <v>1840714</v>
      </c>
      <c r="C112" t="s">
        <v>133</v>
      </c>
      <c r="D112" s="10" t="s">
        <v>101</v>
      </c>
      <c r="E112">
        <v>4</v>
      </c>
      <c r="F112">
        <v>2382</v>
      </c>
      <c r="G112">
        <v>0</v>
      </c>
      <c r="H112">
        <v>0</v>
      </c>
      <c r="I112">
        <v>419</v>
      </c>
      <c r="J112">
        <v>1590</v>
      </c>
      <c r="K112">
        <v>3</v>
      </c>
      <c r="L112" s="11">
        <v>1.5</v>
      </c>
      <c r="M112" s="12">
        <f t="shared" si="13"/>
        <v>0</v>
      </c>
      <c r="N112" s="6">
        <f t="shared" si="14"/>
        <v>0</v>
      </c>
      <c r="O112" s="1">
        <f t="shared" si="15"/>
        <v>0</v>
      </c>
      <c r="P112" s="12">
        <f t="shared" si="25"/>
        <v>0</v>
      </c>
      <c r="Q112" s="6">
        <f t="shared" si="17"/>
        <v>0</v>
      </c>
      <c r="R112" s="1">
        <f t="shared" si="18"/>
        <v>0</v>
      </c>
      <c r="S112" s="12">
        <f t="shared" si="19"/>
        <v>0</v>
      </c>
      <c r="T112" s="6">
        <f t="shared" si="20"/>
        <v>90</v>
      </c>
      <c r="U112" s="1">
        <f t="shared" si="21"/>
        <v>0</v>
      </c>
      <c r="V112" s="13">
        <f t="shared" si="22"/>
        <v>0.4742138364779874</v>
      </c>
      <c r="W112">
        <f t="shared" si="23"/>
        <v>180</v>
      </c>
      <c r="X112">
        <f t="shared" si="24"/>
        <v>85.35849056603773</v>
      </c>
      <c r="Y112" t="s">
        <v>50</v>
      </c>
    </row>
    <row r="113" spans="1:25" ht="14.25">
      <c r="A113">
        <v>1464</v>
      </c>
      <c r="B113">
        <v>2519502</v>
      </c>
      <c r="C113" t="s">
        <v>74</v>
      </c>
      <c r="D113" s="10" t="s">
        <v>41</v>
      </c>
      <c r="E113">
        <v>4</v>
      </c>
      <c r="F113">
        <v>2361</v>
      </c>
      <c r="G113">
        <v>0</v>
      </c>
      <c r="H113">
        <v>0</v>
      </c>
      <c r="I113">
        <v>419</v>
      </c>
      <c r="J113">
        <v>1590</v>
      </c>
      <c r="K113">
        <v>3</v>
      </c>
      <c r="L113" s="11">
        <v>1.5</v>
      </c>
      <c r="M113" s="12">
        <f t="shared" si="13"/>
        <v>0</v>
      </c>
      <c r="N113" s="6">
        <f t="shared" si="14"/>
        <v>0</v>
      </c>
      <c r="O113" s="1">
        <f t="shared" si="15"/>
        <v>0</v>
      </c>
      <c r="P113" s="12">
        <f t="shared" si="25"/>
        <v>0</v>
      </c>
      <c r="Q113" s="6">
        <f t="shared" si="17"/>
        <v>0</v>
      </c>
      <c r="R113" s="1">
        <f t="shared" si="18"/>
        <v>0</v>
      </c>
      <c r="S113" s="12">
        <f t="shared" si="19"/>
        <v>0</v>
      </c>
      <c r="T113" s="6">
        <f t="shared" si="20"/>
        <v>90</v>
      </c>
      <c r="U113" s="1">
        <f t="shared" si="21"/>
        <v>0</v>
      </c>
      <c r="V113" s="13">
        <f t="shared" si="22"/>
        <v>0.3433962264150943</v>
      </c>
      <c r="W113">
        <f t="shared" si="23"/>
        <v>180</v>
      </c>
      <c r="X113">
        <f t="shared" si="24"/>
        <v>61.81132075471698</v>
      </c>
      <c r="Y113" t="s">
        <v>50</v>
      </c>
    </row>
    <row r="114" spans="1:25" ht="14.25">
      <c r="A114">
        <v>1474</v>
      </c>
      <c r="B114">
        <v>2791082</v>
      </c>
      <c r="C114" t="s">
        <v>248</v>
      </c>
      <c r="D114" s="10" t="s">
        <v>236</v>
      </c>
      <c r="E114">
        <v>5</v>
      </c>
      <c r="F114">
        <v>2360</v>
      </c>
      <c r="G114">
        <v>0</v>
      </c>
      <c r="H114">
        <v>0</v>
      </c>
      <c r="I114">
        <v>419</v>
      </c>
      <c r="J114">
        <v>1590</v>
      </c>
      <c r="K114">
        <v>3</v>
      </c>
      <c r="L114" s="11">
        <v>1.5</v>
      </c>
      <c r="M114" s="12">
        <f t="shared" si="13"/>
        <v>0</v>
      </c>
      <c r="N114" s="6">
        <f t="shared" si="14"/>
        <v>0</v>
      </c>
      <c r="O114" s="1">
        <f t="shared" si="15"/>
        <v>0</v>
      </c>
      <c r="P114" s="12">
        <f t="shared" si="25"/>
        <v>0</v>
      </c>
      <c r="Q114" s="6">
        <f t="shared" si="17"/>
        <v>0</v>
      </c>
      <c r="R114" s="1">
        <f t="shared" si="18"/>
        <v>0</v>
      </c>
      <c r="S114" s="12">
        <f t="shared" si="19"/>
        <v>0</v>
      </c>
      <c r="T114" s="6">
        <f t="shared" si="20"/>
        <v>90</v>
      </c>
      <c r="U114" s="1">
        <f t="shared" si="21"/>
        <v>0</v>
      </c>
      <c r="V114" s="13">
        <f t="shared" si="22"/>
        <v>0.3371069182389937</v>
      </c>
      <c r="W114">
        <f t="shared" si="23"/>
        <v>180</v>
      </c>
      <c r="X114">
        <f t="shared" si="24"/>
        <v>60.679245283018865</v>
      </c>
      <c r="Y114" t="s">
        <v>50</v>
      </c>
    </row>
    <row r="115" spans="1:25" ht="14.25">
      <c r="A115">
        <v>1484</v>
      </c>
      <c r="B115">
        <v>2066987</v>
      </c>
      <c r="C115" t="s">
        <v>181</v>
      </c>
      <c r="D115" s="10" t="s">
        <v>178</v>
      </c>
      <c r="E115">
        <v>4</v>
      </c>
      <c r="F115">
        <v>2359</v>
      </c>
      <c r="G115">
        <v>0</v>
      </c>
      <c r="H115">
        <v>0</v>
      </c>
      <c r="I115">
        <v>419</v>
      </c>
      <c r="J115">
        <v>1590</v>
      </c>
      <c r="K115">
        <v>3</v>
      </c>
      <c r="L115" s="11">
        <v>1.5</v>
      </c>
      <c r="M115" s="12">
        <f t="shared" si="13"/>
        <v>0</v>
      </c>
      <c r="N115" s="6">
        <f t="shared" si="14"/>
        <v>0</v>
      </c>
      <c r="O115" s="1">
        <f t="shared" si="15"/>
        <v>0</v>
      </c>
      <c r="P115" s="12">
        <f t="shared" si="25"/>
        <v>0</v>
      </c>
      <c r="Q115" s="6">
        <f t="shared" si="17"/>
        <v>0</v>
      </c>
      <c r="R115" s="1">
        <f t="shared" si="18"/>
        <v>0</v>
      </c>
      <c r="S115" s="12">
        <f t="shared" si="19"/>
        <v>0</v>
      </c>
      <c r="T115" s="6">
        <f t="shared" si="20"/>
        <v>90</v>
      </c>
      <c r="U115" s="1">
        <f t="shared" si="21"/>
        <v>0</v>
      </c>
      <c r="V115" s="13">
        <f t="shared" si="22"/>
        <v>0.33081761006289306</v>
      </c>
      <c r="W115">
        <f t="shared" si="23"/>
        <v>180</v>
      </c>
      <c r="X115">
        <f t="shared" si="24"/>
        <v>59.54716981132075</v>
      </c>
      <c r="Y115" t="s">
        <v>50</v>
      </c>
    </row>
    <row r="116" spans="1:25" ht="14.25">
      <c r="A116">
        <v>1791</v>
      </c>
      <c r="B116">
        <v>2360458</v>
      </c>
      <c r="C116" t="s">
        <v>97</v>
      </c>
      <c r="D116" s="10" t="s">
        <v>81</v>
      </c>
      <c r="E116">
        <v>5</v>
      </c>
      <c r="F116">
        <v>2323</v>
      </c>
      <c r="G116">
        <v>0</v>
      </c>
      <c r="H116">
        <v>0</v>
      </c>
      <c r="I116">
        <v>419</v>
      </c>
      <c r="J116">
        <v>1590</v>
      </c>
      <c r="K116">
        <v>3</v>
      </c>
      <c r="L116" s="11">
        <v>1.5</v>
      </c>
      <c r="M116" s="12">
        <f t="shared" si="13"/>
        <v>0</v>
      </c>
      <c r="N116" s="6">
        <f t="shared" si="14"/>
        <v>0</v>
      </c>
      <c r="O116" s="1">
        <f t="shared" si="15"/>
        <v>0</v>
      </c>
      <c r="P116" s="12">
        <f t="shared" si="25"/>
        <v>0</v>
      </c>
      <c r="Q116" s="6">
        <f t="shared" si="17"/>
        <v>0</v>
      </c>
      <c r="R116" s="1">
        <f t="shared" si="18"/>
        <v>0</v>
      </c>
      <c r="S116" s="12">
        <f t="shared" si="19"/>
        <v>0</v>
      </c>
      <c r="T116" s="6">
        <f t="shared" si="20"/>
        <v>90</v>
      </c>
      <c r="U116" s="1">
        <f t="shared" si="21"/>
        <v>0</v>
      </c>
      <c r="V116" s="13">
        <f t="shared" si="22"/>
        <v>0.13773584905660377</v>
      </c>
      <c r="W116">
        <f t="shared" si="23"/>
        <v>180</v>
      </c>
      <c r="X116">
        <f t="shared" si="24"/>
        <v>24.79245283018868</v>
      </c>
      <c r="Y116" t="s">
        <v>50</v>
      </c>
    </row>
    <row r="117" spans="1:25" ht="14.25">
      <c r="A117">
        <v>1817</v>
      </c>
      <c r="B117">
        <v>2067047</v>
      </c>
      <c r="C117" t="s">
        <v>174</v>
      </c>
      <c r="D117" s="10" t="s">
        <v>173</v>
      </c>
      <c r="E117">
        <v>5</v>
      </c>
      <c r="F117">
        <v>2319</v>
      </c>
      <c r="G117">
        <v>0</v>
      </c>
      <c r="H117">
        <v>0</v>
      </c>
      <c r="I117">
        <v>419</v>
      </c>
      <c r="J117">
        <v>1590</v>
      </c>
      <c r="K117">
        <v>3</v>
      </c>
      <c r="L117" s="11">
        <v>1.5</v>
      </c>
      <c r="M117" s="12">
        <f t="shared" si="13"/>
        <v>0</v>
      </c>
      <c r="N117" s="6">
        <f t="shared" si="14"/>
        <v>0</v>
      </c>
      <c r="O117" s="1">
        <f t="shared" si="15"/>
        <v>0</v>
      </c>
      <c r="P117" s="12">
        <f t="shared" si="25"/>
        <v>0</v>
      </c>
      <c r="Q117" s="6">
        <f t="shared" si="17"/>
        <v>0</v>
      </c>
      <c r="R117" s="1">
        <f t="shared" si="18"/>
        <v>0</v>
      </c>
      <c r="S117" s="12">
        <f t="shared" si="19"/>
        <v>0</v>
      </c>
      <c r="T117" s="6">
        <f t="shared" si="20"/>
        <v>90</v>
      </c>
      <c r="U117" s="1">
        <f t="shared" si="21"/>
        <v>0</v>
      </c>
      <c r="V117" s="13">
        <f t="shared" si="22"/>
        <v>0.12138364779874214</v>
      </c>
      <c r="W117">
        <f t="shared" si="23"/>
        <v>180</v>
      </c>
      <c r="X117">
        <f t="shared" si="24"/>
        <v>21.849056603773587</v>
      </c>
      <c r="Y117" t="s">
        <v>50</v>
      </c>
    </row>
    <row r="118" spans="1:25" ht="14.25">
      <c r="A118">
        <v>1817</v>
      </c>
      <c r="B118">
        <v>2590461</v>
      </c>
      <c r="C118" t="s">
        <v>176</v>
      </c>
      <c r="D118" s="10" t="s">
        <v>173</v>
      </c>
      <c r="E118">
        <v>5</v>
      </c>
      <c r="F118">
        <v>2319</v>
      </c>
      <c r="G118">
        <v>0</v>
      </c>
      <c r="H118">
        <v>0</v>
      </c>
      <c r="I118">
        <v>419</v>
      </c>
      <c r="J118">
        <v>1590</v>
      </c>
      <c r="K118">
        <v>3</v>
      </c>
      <c r="L118" s="11">
        <v>1.5</v>
      </c>
      <c r="M118" s="12">
        <f t="shared" si="13"/>
        <v>0</v>
      </c>
      <c r="N118" s="6">
        <f t="shared" si="14"/>
        <v>0</v>
      </c>
      <c r="O118" s="1">
        <f t="shared" si="15"/>
        <v>0</v>
      </c>
      <c r="P118" s="12">
        <f t="shared" si="25"/>
        <v>0</v>
      </c>
      <c r="Q118" s="6">
        <f t="shared" si="17"/>
        <v>0</v>
      </c>
      <c r="R118" s="1">
        <f t="shared" si="18"/>
        <v>0</v>
      </c>
      <c r="S118" s="12">
        <f t="shared" si="19"/>
        <v>0</v>
      </c>
      <c r="T118" s="6">
        <f t="shared" si="20"/>
        <v>90</v>
      </c>
      <c r="U118" s="1">
        <f t="shared" si="21"/>
        <v>0</v>
      </c>
      <c r="V118" s="13">
        <f t="shared" si="22"/>
        <v>0.12138364779874214</v>
      </c>
      <c r="W118">
        <f t="shared" si="23"/>
        <v>180</v>
      </c>
      <c r="X118">
        <f t="shared" si="24"/>
        <v>21.849056603773587</v>
      </c>
      <c r="Y118" t="s">
        <v>50</v>
      </c>
    </row>
    <row r="119" spans="1:25" ht="14.25">
      <c r="A119">
        <v>1859</v>
      </c>
      <c r="B119">
        <v>2286684</v>
      </c>
      <c r="C119" t="s">
        <v>189</v>
      </c>
      <c r="D119" s="10" t="s">
        <v>178</v>
      </c>
      <c r="E119">
        <v>5</v>
      </c>
      <c r="F119">
        <v>2314</v>
      </c>
      <c r="G119">
        <v>0</v>
      </c>
      <c r="H119">
        <v>0</v>
      </c>
      <c r="I119">
        <v>419</v>
      </c>
      <c r="J119">
        <v>1590</v>
      </c>
      <c r="K119">
        <v>3</v>
      </c>
      <c r="L119" s="11">
        <v>1.5</v>
      </c>
      <c r="M119" s="12">
        <f t="shared" si="13"/>
        <v>0</v>
      </c>
      <c r="N119" s="6">
        <f t="shared" si="14"/>
        <v>0</v>
      </c>
      <c r="O119" s="1">
        <f t="shared" si="15"/>
        <v>0</v>
      </c>
      <c r="P119" s="12">
        <f t="shared" si="25"/>
        <v>0</v>
      </c>
      <c r="Q119" s="6">
        <f t="shared" si="17"/>
        <v>0</v>
      </c>
      <c r="R119" s="1">
        <f t="shared" si="18"/>
        <v>0</v>
      </c>
      <c r="S119" s="12">
        <f t="shared" si="19"/>
        <v>0</v>
      </c>
      <c r="T119" s="6">
        <f t="shared" si="20"/>
        <v>90</v>
      </c>
      <c r="U119" s="1">
        <f t="shared" si="21"/>
        <v>0</v>
      </c>
      <c r="V119" s="13">
        <f t="shared" si="22"/>
        <v>0.0949685534591195</v>
      </c>
      <c r="W119">
        <f t="shared" si="23"/>
        <v>180</v>
      </c>
      <c r="X119">
        <f t="shared" si="24"/>
        <v>17.09433962264151</v>
      </c>
      <c r="Y119" t="s">
        <v>50</v>
      </c>
    </row>
    <row r="120" spans="1:25" ht="14.25">
      <c r="A120">
        <v>1915</v>
      </c>
      <c r="B120">
        <v>2029595</v>
      </c>
      <c r="C120" t="s">
        <v>90</v>
      </c>
      <c r="D120" s="10" t="s">
        <v>81</v>
      </c>
      <c r="E120">
        <v>4</v>
      </c>
      <c r="F120">
        <v>2308</v>
      </c>
      <c r="G120">
        <v>0</v>
      </c>
      <c r="H120">
        <v>0</v>
      </c>
      <c r="I120">
        <v>419</v>
      </c>
      <c r="J120">
        <v>1590</v>
      </c>
      <c r="K120">
        <v>3</v>
      </c>
      <c r="L120" s="11">
        <v>1.5</v>
      </c>
      <c r="M120" s="12">
        <f t="shared" si="13"/>
        <v>0</v>
      </c>
      <c r="N120" s="6">
        <f t="shared" si="14"/>
        <v>0</v>
      </c>
      <c r="O120" s="1">
        <f t="shared" si="15"/>
        <v>0</v>
      </c>
      <c r="P120" s="12">
        <f t="shared" si="25"/>
        <v>0</v>
      </c>
      <c r="Q120" s="6">
        <f t="shared" si="17"/>
        <v>0</v>
      </c>
      <c r="R120" s="1">
        <f t="shared" si="18"/>
        <v>0</v>
      </c>
      <c r="S120" s="12">
        <f t="shared" si="19"/>
        <v>0</v>
      </c>
      <c r="T120" s="6">
        <f t="shared" si="20"/>
        <v>90</v>
      </c>
      <c r="U120" s="1">
        <f t="shared" si="21"/>
        <v>0</v>
      </c>
      <c r="V120" s="13">
        <f t="shared" si="22"/>
        <v>0.059748427672955975</v>
      </c>
      <c r="W120">
        <f t="shared" si="23"/>
        <v>180</v>
      </c>
      <c r="X120">
        <f t="shared" si="24"/>
        <v>10.754716981132075</v>
      </c>
      <c r="Y120" t="s">
        <v>50</v>
      </c>
    </row>
    <row r="121" spans="1:25" ht="14.25">
      <c r="A121">
        <v>1989</v>
      </c>
      <c r="B121">
        <v>2504126</v>
      </c>
      <c r="C121" t="s">
        <v>223</v>
      </c>
      <c r="D121" s="10" t="s">
        <v>212</v>
      </c>
      <c r="E121">
        <v>4</v>
      </c>
      <c r="F121">
        <v>2300</v>
      </c>
      <c r="G121">
        <v>0</v>
      </c>
      <c r="H121">
        <v>0</v>
      </c>
      <c r="I121">
        <v>419</v>
      </c>
      <c r="J121">
        <v>1590</v>
      </c>
      <c r="K121">
        <v>3</v>
      </c>
      <c r="L121" s="11">
        <v>1.5</v>
      </c>
      <c r="M121" s="12">
        <f t="shared" si="13"/>
        <v>0</v>
      </c>
      <c r="N121" s="6">
        <f t="shared" si="14"/>
        <v>0</v>
      </c>
      <c r="O121" s="1">
        <f t="shared" si="15"/>
        <v>0</v>
      </c>
      <c r="P121" s="12">
        <f t="shared" si="25"/>
        <v>0</v>
      </c>
      <c r="Q121" s="6">
        <f t="shared" si="17"/>
        <v>0</v>
      </c>
      <c r="R121" s="1">
        <f t="shared" si="18"/>
        <v>0</v>
      </c>
      <c r="S121" s="12">
        <f t="shared" si="19"/>
        <v>0</v>
      </c>
      <c r="T121" s="6">
        <f t="shared" si="20"/>
        <v>90</v>
      </c>
      <c r="U121" s="1">
        <f t="shared" si="21"/>
        <v>0</v>
      </c>
      <c r="V121" s="13">
        <f t="shared" si="22"/>
        <v>0.013207547169811321</v>
      </c>
      <c r="W121">
        <f t="shared" si="23"/>
        <v>180</v>
      </c>
      <c r="X121">
        <f t="shared" si="24"/>
        <v>2.3773584905660377</v>
      </c>
      <c r="Y121" t="s">
        <v>50</v>
      </c>
    </row>
    <row r="122" spans="1:25" ht="14.25">
      <c r="A122">
        <v>2034</v>
      </c>
      <c r="B122">
        <v>1002943</v>
      </c>
      <c r="C122" t="s">
        <v>100</v>
      </c>
      <c r="D122" s="10" t="s">
        <v>101</v>
      </c>
      <c r="E122">
        <v>6</v>
      </c>
      <c r="F122">
        <v>2296</v>
      </c>
      <c r="G122">
        <v>0</v>
      </c>
      <c r="H122">
        <v>0</v>
      </c>
      <c r="I122">
        <v>419</v>
      </c>
      <c r="J122">
        <v>1590</v>
      </c>
      <c r="K122">
        <v>3</v>
      </c>
      <c r="L122" s="11">
        <v>1.5</v>
      </c>
      <c r="M122" s="12">
        <f t="shared" si="13"/>
        <v>0</v>
      </c>
      <c r="N122" s="6">
        <f t="shared" si="14"/>
        <v>0</v>
      </c>
      <c r="O122" s="1">
        <f t="shared" si="15"/>
        <v>0</v>
      </c>
      <c r="P122" s="12">
        <f t="shared" si="25"/>
        <v>0</v>
      </c>
      <c r="Q122" s="6">
        <f t="shared" si="17"/>
        <v>0</v>
      </c>
      <c r="R122" s="1">
        <f t="shared" si="18"/>
        <v>0</v>
      </c>
      <c r="S122" s="12">
        <f t="shared" si="19"/>
        <v>0</v>
      </c>
      <c r="T122" s="6">
        <f t="shared" si="20"/>
        <v>90</v>
      </c>
      <c r="U122" s="1">
        <f t="shared" si="21"/>
        <v>0</v>
      </c>
      <c r="V122" s="13">
        <f t="shared" si="22"/>
        <v>0</v>
      </c>
      <c r="W122">
        <f t="shared" si="23"/>
        <v>180</v>
      </c>
      <c r="X122">
        <f t="shared" si="24"/>
        <v>0</v>
      </c>
      <c r="Y122" t="s">
        <v>50</v>
      </c>
    </row>
    <row r="123" spans="1:25" ht="14.25">
      <c r="A123">
        <v>2102</v>
      </c>
      <c r="B123">
        <v>2613612</v>
      </c>
      <c r="C123" t="s">
        <v>232</v>
      </c>
      <c r="D123" s="10" t="s">
        <v>212</v>
      </c>
      <c r="E123">
        <v>4</v>
      </c>
      <c r="F123">
        <v>2288</v>
      </c>
      <c r="G123">
        <v>0</v>
      </c>
      <c r="H123">
        <v>0</v>
      </c>
      <c r="I123">
        <v>419</v>
      </c>
      <c r="J123">
        <v>1590</v>
      </c>
      <c r="K123">
        <v>3</v>
      </c>
      <c r="L123" s="11">
        <v>1.5</v>
      </c>
      <c r="M123" s="12">
        <f t="shared" si="13"/>
        <v>0</v>
      </c>
      <c r="N123" s="6">
        <f t="shared" si="14"/>
        <v>0</v>
      </c>
      <c r="O123" s="1">
        <f t="shared" si="15"/>
        <v>0</v>
      </c>
      <c r="P123" s="12">
        <f t="shared" si="25"/>
        <v>0</v>
      </c>
      <c r="Q123" s="6">
        <f t="shared" si="17"/>
        <v>0</v>
      </c>
      <c r="R123" s="1">
        <f t="shared" si="18"/>
        <v>0</v>
      </c>
      <c r="S123" s="12">
        <f t="shared" si="19"/>
        <v>0</v>
      </c>
      <c r="T123" s="6">
        <f t="shared" si="20"/>
        <v>90</v>
      </c>
      <c r="U123" s="1">
        <f t="shared" si="21"/>
        <v>0</v>
      </c>
      <c r="V123" s="13">
        <f t="shared" si="22"/>
        <v>0</v>
      </c>
      <c r="W123">
        <f t="shared" si="23"/>
        <v>180</v>
      </c>
      <c r="X123">
        <f t="shared" si="24"/>
        <v>0</v>
      </c>
      <c r="Y123" t="s">
        <v>50</v>
      </c>
    </row>
    <row r="124" spans="1:25" ht="14.25">
      <c r="A124">
        <v>2120</v>
      </c>
      <c r="B124">
        <v>1112133</v>
      </c>
      <c r="C124" t="s">
        <v>208</v>
      </c>
      <c r="D124" s="10" t="s">
        <v>205</v>
      </c>
      <c r="E124">
        <v>5</v>
      </c>
      <c r="F124">
        <v>2286</v>
      </c>
      <c r="G124">
        <v>0</v>
      </c>
      <c r="H124">
        <v>0</v>
      </c>
      <c r="I124">
        <v>419</v>
      </c>
      <c r="J124">
        <v>1590</v>
      </c>
      <c r="K124">
        <v>3</v>
      </c>
      <c r="L124" s="11">
        <v>1.5</v>
      </c>
      <c r="M124" s="12">
        <f t="shared" si="13"/>
        <v>0</v>
      </c>
      <c r="N124" s="6">
        <f t="shared" si="14"/>
        <v>0</v>
      </c>
      <c r="O124" s="1">
        <f t="shared" si="15"/>
        <v>0</v>
      </c>
      <c r="P124" s="12">
        <f t="shared" si="25"/>
        <v>0</v>
      </c>
      <c r="Q124" s="6">
        <f t="shared" si="17"/>
        <v>0</v>
      </c>
      <c r="R124" s="1">
        <f t="shared" si="18"/>
        <v>0</v>
      </c>
      <c r="S124" s="12">
        <f t="shared" si="19"/>
        <v>0</v>
      </c>
      <c r="T124" s="6">
        <f t="shared" si="20"/>
        <v>90</v>
      </c>
      <c r="U124" s="1">
        <f t="shared" si="21"/>
        <v>0</v>
      </c>
      <c r="V124" s="13">
        <f t="shared" si="22"/>
        <v>0</v>
      </c>
      <c r="W124">
        <f t="shared" si="23"/>
        <v>180</v>
      </c>
      <c r="X124">
        <f t="shared" si="24"/>
        <v>0</v>
      </c>
      <c r="Y124" t="s">
        <v>50</v>
      </c>
    </row>
    <row r="125" spans="1:25" ht="14.25">
      <c r="A125">
        <v>2131</v>
      </c>
      <c r="B125">
        <v>1011559</v>
      </c>
      <c r="C125" t="s">
        <v>80</v>
      </c>
      <c r="D125" s="10" t="s">
        <v>81</v>
      </c>
      <c r="E125">
        <v>5</v>
      </c>
      <c r="F125">
        <v>2285</v>
      </c>
      <c r="G125">
        <v>0</v>
      </c>
      <c r="H125">
        <v>0</v>
      </c>
      <c r="I125">
        <v>419</v>
      </c>
      <c r="J125">
        <v>1590</v>
      </c>
      <c r="K125">
        <v>3</v>
      </c>
      <c r="L125" s="11">
        <v>1.5</v>
      </c>
      <c r="M125" s="12">
        <f t="shared" si="13"/>
        <v>0</v>
      </c>
      <c r="N125" s="6">
        <f t="shared" si="14"/>
        <v>0</v>
      </c>
      <c r="O125" s="1">
        <f t="shared" si="15"/>
        <v>0</v>
      </c>
      <c r="P125" s="12">
        <f t="shared" si="25"/>
        <v>0</v>
      </c>
      <c r="Q125" s="6">
        <f t="shared" si="17"/>
        <v>0</v>
      </c>
      <c r="R125" s="1">
        <f t="shared" si="18"/>
        <v>0</v>
      </c>
      <c r="S125" s="12">
        <f t="shared" si="19"/>
        <v>0</v>
      </c>
      <c r="T125" s="6">
        <f t="shared" si="20"/>
        <v>90</v>
      </c>
      <c r="U125" s="1">
        <f t="shared" si="21"/>
        <v>0</v>
      </c>
      <c r="V125" s="13">
        <f t="shared" si="22"/>
        <v>0</v>
      </c>
      <c r="W125">
        <f t="shared" si="23"/>
        <v>180</v>
      </c>
      <c r="X125">
        <f t="shared" si="24"/>
        <v>0</v>
      </c>
      <c r="Y125" t="s">
        <v>50</v>
      </c>
    </row>
    <row r="126" spans="1:25" ht="14.25">
      <c r="A126">
        <v>2218</v>
      </c>
      <c r="B126">
        <v>1870052</v>
      </c>
      <c r="C126" t="s">
        <v>135</v>
      </c>
      <c r="D126" s="10" t="s">
        <v>101</v>
      </c>
      <c r="E126">
        <v>4</v>
      </c>
      <c r="F126">
        <v>2276</v>
      </c>
      <c r="G126">
        <v>0</v>
      </c>
      <c r="H126">
        <v>0</v>
      </c>
      <c r="I126">
        <v>419</v>
      </c>
      <c r="J126">
        <v>1590</v>
      </c>
      <c r="K126">
        <v>3</v>
      </c>
      <c r="L126" s="11">
        <v>1.5</v>
      </c>
      <c r="M126" s="12">
        <f t="shared" si="13"/>
        <v>0</v>
      </c>
      <c r="N126" s="6">
        <f t="shared" si="14"/>
        <v>0</v>
      </c>
      <c r="O126" s="1">
        <f t="shared" si="15"/>
        <v>0</v>
      </c>
      <c r="P126" s="12">
        <f t="shared" si="25"/>
        <v>0</v>
      </c>
      <c r="Q126" s="6">
        <f t="shared" si="17"/>
        <v>0</v>
      </c>
      <c r="R126" s="1">
        <f t="shared" si="18"/>
        <v>0</v>
      </c>
      <c r="S126" s="12">
        <f t="shared" si="19"/>
        <v>0</v>
      </c>
      <c r="T126" s="6">
        <f t="shared" si="20"/>
        <v>90</v>
      </c>
      <c r="U126" s="1">
        <f t="shared" si="21"/>
        <v>0</v>
      </c>
      <c r="V126" s="13">
        <f t="shared" si="22"/>
        <v>0</v>
      </c>
      <c r="W126">
        <f t="shared" si="23"/>
        <v>180</v>
      </c>
      <c r="X126">
        <f t="shared" si="24"/>
        <v>0</v>
      </c>
      <c r="Y126" t="s">
        <v>50</v>
      </c>
    </row>
    <row r="127" spans="1:25" ht="14.25">
      <c r="A127">
        <v>2245</v>
      </c>
      <c r="B127">
        <v>1022175</v>
      </c>
      <c r="C127" t="s">
        <v>216</v>
      </c>
      <c r="D127" s="10" t="s">
        <v>212</v>
      </c>
      <c r="E127">
        <v>5</v>
      </c>
      <c r="F127">
        <v>2273</v>
      </c>
      <c r="G127">
        <v>0</v>
      </c>
      <c r="H127">
        <v>0</v>
      </c>
      <c r="I127">
        <v>419</v>
      </c>
      <c r="J127">
        <v>1590</v>
      </c>
      <c r="K127">
        <v>3</v>
      </c>
      <c r="L127" s="11">
        <v>1.5</v>
      </c>
      <c r="M127" s="12">
        <f t="shared" si="13"/>
        <v>0</v>
      </c>
      <c r="N127" s="6">
        <f t="shared" si="14"/>
        <v>0</v>
      </c>
      <c r="O127" s="1">
        <f t="shared" si="15"/>
        <v>0</v>
      </c>
      <c r="P127" s="12">
        <f t="shared" si="25"/>
        <v>0</v>
      </c>
      <c r="Q127" s="6">
        <f t="shared" si="17"/>
        <v>0</v>
      </c>
      <c r="R127" s="1">
        <f t="shared" si="18"/>
        <v>0</v>
      </c>
      <c r="S127" s="12">
        <f t="shared" si="19"/>
        <v>0</v>
      </c>
      <c r="T127" s="6">
        <f t="shared" si="20"/>
        <v>90</v>
      </c>
      <c r="U127" s="1">
        <f t="shared" si="21"/>
        <v>0</v>
      </c>
      <c r="V127" s="13">
        <f t="shared" si="22"/>
        <v>0</v>
      </c>
      <c r="W127">
        <f t="shared" si="23"/>
        <v>180</v>
      </c>
      <c r="X127">
        <f t="shared" si="24"/>
        <v>0</v>
      </c>
      <c r="Y127" t="s">
        <v>50</v>
      </c>
    </row>
    <row r="128" spans="1:25" ht="14.25">
      <c r="A128">
        <v>2245</v>
      </c>
      <c r="B128">
        <v>2567521</v>
      </c>
      <c r="C128" t="s">
        <v>225</v>
      </c>
      <c r="D128" s="10" t="s">
        <v>212</v>
      </c>
      <c r="E128">
        <v>4</v>
      </c>
      <c r="F128">
        <v>2273</v>
      </c>
      <c r="G128">
        <v>0</v>
      </c>
      <c r="H128">
        <v>0</v>
      </c>
      <c r="I128">
        <v>419</v>
      </c>
      <c r="J128">
        <v>1590</v>
      </c>
      <c r="K128">
        <v>3</v>
      </c>
      <c r="L128" s="11">
        <v>1.5</v>
      </c>
      <c r="M128" s="12">
        <f t="shared" si="13"/>
        <v>0</v>
      </c>
      <c r="N128" s="6">
        <f t="shared" si="14"/>
        <v>0</v>
      </c>
      <c r="O128" s="1">
        <f t="shared" si="15"/>
        <v>0</v>
      </c>
      <c r="P128" s="12">
        <f t="shared" si="25"/>
        <v>0</v>
      </c>
      <c r="Q128" s="6">
        <f t="shared" si="17"/>
        <v>0</v>
      </c>
      <c r="R128" s="1">
        <f t="shared" si="18"/>
        <v>0</v>
      </c>
      <c r="S128" s="12">
        <f t="shared" si="19"/>
        <v>0</v>
      </c>
      <c r="T128" s="6">
        <f t="shared" si="20"/>
        <v>90</v>
      </c>
      <c r="U128" s="1">
        <f t="shared" si="21"/>
        <v>0</v>
      </c>
      <c r="V128" s="13">
        <f t="shared" si="22"/>
        <v>0</v>
      </c>
      <c r="W128">
        <f t="shared" si="23"/>
        <v>180</v>
      </c>
      <c r="X128">
        <f t="shared" si="24"/>
        <v>0</v>
      </c>
      <c r="Y128" t="s">
        <v>50</v>
      </c>
    </row>
    <row r="129" spans="1:25" ht="14.25">
      <c r="A129">
        <v>2402</v>
      </c>
      <c r="B129">
        <v>2653281</v>
      </c>
      <c r="C129" t="s">
        <v>99</v>
      </c>
      <c r="D129" s="10" t="s">
        <v>81</v>
      </c>
      <c r="E129">
        <v>4</v>
      </c>
      <c r="F129">
        <v>2254</v>
      </c>
      <c r="G129">
        <v>0</v>
      </c>
      <c r="H129">
        <v>0</v>
      </c>
      <c r="I129">
        <v>419</v>
      </c>
      <c r="J129">
        <v>1590</v>
      </c>
      <c r="K129">
        <v>3</v>
      </c>
      <c r="L129" s="11">
        <v>1.5</v>
      </c>
      <c r="M129" s="12">
        <f t="shared" si="13"/>
        <v>0</v>
      </c>
      <c r="N129" s="6">
        <f t="shared" si="14"/>
        <v>0</v>
      </c>
      <c r="O129" s="1">
        <f t="shared" si="15"/>
        <v>0</v>
      </c>
      <c r="P129" s="12">
        <f t="shared" si="25"/>
        <v>0</v>
      </c>
      <c r="Q129" s="6">
        <f t="shared" si="17"/>
        <v>0</v>
      </c>
      <c r="R129" s="1">
        <f t="shared" si="18"/>
        <v>0</v>
      </c>
      <c r="S129" s="12">
        <f t="shared" si="19"/>
        <v>0</v>
      </c>
      <c r="T129" s="6">
        <f t="shared" si="20"/>
        <v>90</v>
      </c>
      <c r="U129" s="1">
        <f t="shared" si="21"/>
        <v>0</v>
      </c>
      <c r="V129" s="13">
        <f t="shared" si="22"/>
        <v>0</v>
      </c>
      <c r="W129">
        <f t="shared" si="23"/>
        <v>180</v>
      </c>
      <c r="X129">
        <f t="shared" si="24"/>
        <v>0</v>
      </c>
      <c r="Y129" t="s">
        <v>50</v>
      </c>
    </row>
    <row r="130" spans="1:25" ht="14.25">
      <c r="A130">
        <v>2427</v>
      </c>
      <c r="B130">
        <v>2073143</v>
      </c>
      <c r="C130" t="s">
        <v>66</v>
      </c>
      <c r="D130" s="10" t="s">
        <v>41</v>
      </c>
      <c r="E130">
        <v>5</v>
      </c>
      <c r="F130">
        <v>2252</v>
      </c>
      <c r="G130">
        <v>0</v>
      </c>
      <c r="H130">
        <v>0</v>
      </c>
      <c r="I130">
        <v>419</v>
      </c>
      <c r="J130">
        <v>1590</v>
      </c>
      <c r="K130">
        <v>3</v>
      </c>
      <c r="L130" s="11">
        <v>1.5</v>
      </c>
      <c r="M130" s="12">
        <f aca="true" t="shared" si="26" ref="M130:M193">IF(A130&lt;(G130+1),(G130-A130+1)/G130,0)</f>
        <v>0</v>
      </c>
      <c r="N130" s="6">
        <f aca="true" t="shared" si="27" ref="N130:N193">IF(G130&lt;10,MIN(10,G130*2),IF(G130&gt;10*K130*L130,10*K130*L130,G130))</f>
        <v>0</v>
      </c>
      <c r="O130" s="1">
        <f aca="true" t="shared" si="28" ref="O130:O193">M130*N130</f>
        <v>0</v>
      </c>
      <c r="P130" s="12">
        <f t="shared" si="25"/>
        <v>0</v>
      </c>
      <c r="Q130" s="6">
        <f aca="true" t="shared" si="29" ref="Q130:Q193">IF(H130&lt;15,MIN(15,H130*2),IF(H130&gt;15*K130*L130,15*K130*L130,H130))</f>
        <v>0</v>
      </c>
      <c r="R130" s="1">
        <f aca="true" t="shared" si="30" ref="R130:R193">P130*Q130</f>
        <v>0</v>
      </c>
      <c r="S130" s="12">
        <f aca="true" t="shared" si="31" ref="S130:S193">IF(I130&gt;0,IF(A130&lt;(G130+H130+I130+1),MIN((I130-A130+G130+H130+1)/I130,1),0),0)</f>
        <v>0</v>
      </c>
      <c r="T130" s="6">
        <f aca="true" t="shared" si="32" ref="T130:T193">IF(I130&lt;20,MIN(20,I130*2),IF(I130&gt;20*K130*L130,20*K130*L130,I130))</f>
        <v>90</v>
      </c>
      <c r="U130" s="1">
        <f aca="true" t="shared" si="33" ref="U130:U193">S130*T130</f>
        <v>0</v>
      </c>
      <c r="V130" s="13">
        <f aca="true" t="shared" si="34" ref="V130:V193">IF(J130&gt;0,IF(A130&lt;(G130+H130+I130+J130+1),MIN((J130-A130+G130+H130+I130+1)/J130,1),0),0)</f>
        <v>0</v>
      </c>
      <c r="W130">
        <f aca="true" t="shared" si="35" ref="W130:W193">IF(J130&lt;40,MIN(40,J130*2),IF(J130&gt;40*K130*L130,40*K130*L130,J130))</f>
        <v>180</v>
      </c>
      <c r="X130">
        <f aca="true" t="shared" si="36" ref="X130:X193">V130*W130</f>
        <v>0</v>
      </c>
      <c r="Y130" t="s">
        <v>50</v>
      </c>
    </row>
    <row r="131" spans="1:25" ht="14.25">
      <c r="A131">
        <v>2434</v>
      </c>
      <c r="B131">
        <v>2592058</v>
      </c>
      <c r="C131" t="s">
        <v>76</v>
      </c>
      <c r="D131" s="10" t="s">
        <v>41</v>
      </c>
      <c r="E131">
        <v>4</v>
      </c>
      <c r="F131">
        <v>2251</v>
      </c>
      <c r="G131">
        <v>0</v>
      </c>
      <c r="H131">
        <v>0</v>
      </c>
      <c r="I131">
        <v>419</v>
      </c>
      <c r="J131">
        <v>1590</v>
      </c>
      <c r="K131">
        <v>3</v>
      </c>
      <c r="L131" s="11">
        <v>1.5</v>
      </c>
      <c r="M131" s="12">
        <f t="shared" si="26"/>
        <v>0</v>
      </c>
      <c r="N131" s="6">
        <f t="shared" si="27"/>
        <v>0</v>
      </c>
      <c r="O131" s="1">
        <f t="shared" si="28"/>
        <v>0</v>
      </c>
      <c r="P131" s="12">
        <f t="shared" si="25"/>
        <v>0</v>
      </c>
      <c r="Q131" s="6">
        <f t="shared" si="29"/>
        <v>0</v>
      </c>
      <c r="R131" s="1">
        <f t="shared" si="30"/>
        <v>0</v>
      </c>
      <c r="S131" s="12">
        <f t="shared" si="31"/>
        <v>0</v>
      </c>
      <c r="T131" s="6">
        <f t="shared" si="32"/>
        <v>90</v>
      </c>
      <c r="U131" s="1">
        <f t="shared" si="33"/>
        <v>0</v>
      </c>
      <c r="V131" s="13">
        <f t="shared" si="34"/>
        <v>0</v>
      </c>
      <c r="W131">
        <f t="shared" si="35"/>
        <v>180</v>
      </c>
      <c r="X131">
        <f t="shared" si="36"/>
        <v>0</v>
      </c>
      <c r="Y131" t="s">
        <v>50</v>
      </c>
    </row>
    <row r="132" spans="1:25" ht="14.25">
      <c r="A132">
        <v>2496</v>
      </c>
      <c r="B132">
        <v>1087825</v>
      </c>
      <c r="C132" t="s">
        <v>161</v>
      </c>
      <c r="D132" s="10" t="s">
        <v>159</v>
      </c>
      <c r="E132">
        <v>5</v>
      </c>
      <c r="F132">
        <v>2244</v>
      </c>
      <c r="G132">
        <v>0</v>
      </c>
      <c r="H132">
        <v>0</v>
      </c>
      <c r="I132">
        <v>419</v>
      </c>
      <c r="J132">
        <v>1590</v>
      </c>
      <c r="K132">
        <v>3</v>
      </c>
      <c r="L132" s="11">
        <v>1.5</v>
      </c>
      <c r="M132" s="12">
        <f t="shared" si="26"/>
        <v>0</v>
      </c>
      <c r="N132" s="6">
        <f t="shared" si="27"/>
        <v>0</v>
      </c>
      <c r="O132" s="1">
        <f t="shared" si="28"/>
        <v>0</v>
      </c>
      <c r="P132" s="12">
        <f aca="true" t="shared" si="37" ref="P132:P168">IF(H132=0,0,IF(A132&lt;(G132+H132+1),MIN((H132-A132+G132+1)/H132,1),0))</f>
        <v>0</v>
      </c>
      <c r="Q132" s="6">
        <f t="shared" si="29"/>
        <v>0</v>
      </c>
      <c r="R132" s="1">
        <f t="shared" si="30"/>
        <v>0</v>
      </c>
      <c r="S132" s="12">
        <f t="shared" si="31"/>
        <v>0</v>
      </c>
      <c r="T132" s="6">
        <f t="shared" si="32"/>
        <v>90</v>
      </c>
      <c r="U132" s="1">
        <f t="shared" si="33"/>
        <v>0</v>
      </c>
      <c r="V132" s="13">
        <f t="shared" si="34"/>
        <v>0</v>
      </c>
      <c r="W132">
        <f t="shared" si="35"/>
        <v>180</v>
      </c>
      <c r="X132">
        <f t="shared" si="36"/>
        <v>0</v>
      </c>
      <c r="Y132" t="s">
        <v>50</v>
      </c>
    </row>
    <row r="133" spans="1:25" ht="14.25">
      <c r="A133">
        <v>2544</v>
      </c>
      <c r="B133">
        <v>2334038</v>
      </c>
      <c r="C133" t="s">
        <v>139</v>
      </c>
      <c r="D133" s="10" t="s">
        <v>101</v>
      </c>
      <c r="E133">
        <v>5</v>
      </c>
      <c r="F133">
        <v>2239</v>
      </c>
      <c r="G133">
        <v>0</v>
      </c>
      <c r="H133">
        <v>0</v>
      </c>
      <c r="I133">
        <v>419</v>
      </c>
      <c r="J133">
        <v>1590</v>
      </c>
      <c r="K133">
        <v>3</v>
      </c>
      <c r="L133" s="11">
        <v>1.5</v>
      </c>
      <c r="M133" s="12">
        <f t="shared" si="26"/>
        <v>0</v>
      </c>
      <c r="N133" s="6">
        <f t="shared" si="27"/>
        <v>0</v>
      </c>
      <c r="O133" s="1">
        <f t="shared" si="28"/>
        <v>0</v>
      </c>
      <c r="P133" s="12">
        <f t="shared" si="37"/>
        <v>0</v>
      </c>
      <c r="Q133" s="6">
        <f t="shared" si="29"/>
        <v>0</v>
      </c>
      <c r="R133" s="1">
        <f t="shared" si="30"/>
        <v>0</v>
      </c>
      <c r="S133" s="12">
        <f t="shared" si="31"/>
        <v>0</v>
      </c>
      <c r="T133" s="6">
        <f t="shared" si="32"/>
        <v>90</v>
      </c>
      <c r="U133" s="1">
        <f t="shared" si="33"/>
        <v>0</v>
      </c>
      <c r="V133" s="13">
        <f t="shared" si="34"/>
        <v>0</v>
      </c>
      <c r="W133">
        <f t="shared" si="35"/>
        <v>180</v>
      </c>
      <c r="X133">
        <f t="shared" si="36"/>
        <v>0</v>
      </c>
      <c r="Y133" t="s">
        <v>50</v>
      </c>
    </row>
    <row r="134" spans="1:25" ht="14.25">
      <c r="A134">
        <v>2577</v>
      </c>
      <c r="B134">
        <v>1014556</v>
      </c>
      <c r="C134" t="s">
        <v>235</v>
      </c>
      <c r="D134" s="10" t="s">
        <v>236</v>
      </c>
      <c r="E134">
        <v>6</v>
      </c>
      <c r="F134">
        <v>2235</v>
      </c>
      <c r="G134">
        <v>0</v>
      </c>
      <c r="H134">
        <v>0</v>
      </c>
      <c r="I134">
        <v>419</v>
      </c>
      <c r="J134">
        <v>1590</v>
      </c>
      <c r="K134">
        <v>3</v>
      </c>
      <c r="L134" s="11">
        <v>1.5</v>
      </c>
      <c r="M134" s="12">
        <f t="shared" si="26"/>
        <v>0</v>
      </c>
      <c r="N134" s="6">
        <f t="shared" si="27"/>
        <v>0</v>
      </c>
      <c r="O134" s="1">
        <f t="shared" si="28"/>
        <v>0</v>
      </c>
      <c r="P134" s="12">
        <f t="shared" si="37"/>
        <v>0</v>
      </c>
      <c r="Q134" s="6">
        <f t="shared" si="29"/>
        <v>0</v>
      </c>
      <c r="R134" s="1">
        <f t="shared" si="30"/>
        <v>0</v>
      </c>
      <c r="S134" s="12">
        <f t="shared" si="31"/>
        <v>0</v>
      </c>
      <c r="T134" s="6">
        <f t="shared" si="32"/>
        <v>90</v>
      </c>
      <c r="U134" s="1">
        <f t="shared" si="33"/>
        <v>0</v>
      </c>
      <c r="V134" s="13">
        <f t="shared" si="34"/>
        <v>0</v>
      </c>
      <c r="W134">
        <f t="shared" si="35"/>
        <v>180</v>
      </c>
      <c r="X134">
        <f t="shared" si="36"/>
        <v>0</v>
      </c>
      <c r="Y134" t="s">
        <v>50</v>
      </c>
    </row>
    <row r="135" spans="1:25" ht="14.25">
      <c r="A135">
        <v>2615</v>
      </c>
      <c r="B135">
        <v>2519456</v>
      </c>
      <c r="C135" t="s">
        <v>72</v>
      </c>
      <c r="D135" s="10" t="s">
        <v>41</v>
      </c>
      <c r="E135">
        <v>4</v>
      </c>
      <c r="F135">
        <v>2231</v>
      </c>
      <c r="G135">
        <v>0</v>
      </c>
      <c r="H135">
        <v>0</v>
      </c>
      <c r="I135">
        <v>419</v>
      </c>
      <c r="J135">
        <v>1590</v>
      </c>
      <c r="K135">
        <v>3</v>
      </c>
      <c r="L135" s="11">
        <v>1.5</v>
      </c>
      <c r="M135" s="12">
        <f t="shared" si="26"/>
        <v>0</v>
      </c>
      <c r="N135" s="6">
        <f t="shared" si="27"/>
        <v>0</v>
      </c>
      <c r="O135" s="1">
        <f t="shared" si="28"/>
        <v>0</v>
      </c>
      <c r="P135" s="12">
        <f t="shared" si="37"/>
        <v>0</v>
      </c>
      <c r="Q135" s="6">
        <f t="shared" si="29"/>
        <v>0</v>
      </c>
      <c r="R135" s="1">
        <f t="shared" si="30"/>
        <v>0</v>
      </c>
      <c r="S135" s="12">
        <f t="shared" si="31"/>
        <v>0</v>
      </c>
      <c r="T135" s="6">
        <f t="shared" si="32"/>
        <v>90</v>
      </c>
      <c r="U135" s="1">
        <f t="shared" si="33"/>
        <v>0</v>
      </c>
      <c r="V135" s="13">
        <f t="shared" si="34"/>
        <v>0</v>
      </c>
      <c r="W135">
        <f t="shared" si="35"/>
        <v>180</v>
      </c>
      <c r="X135">
        <f t="shared" si="36"/>
        <v>0</v>
      </c>
      <c r="Y135" t="s">
        <v>50</v>
      </c>
    </row>
    <row r="136" spans="1:25" ht="14.25">
      <c r="A136">
        <v>2620</v>
      </c>
      <c r="B136">
        <v>2798923</v>
      </c>
      <c r="C136" t="s">
        <v>78</v>
      </c>
      <c r="D136" s="10" t="s">
        <v>41</v>
      </c>
      <c r="E136">
        <v>4</v>
      </c>
      <c r="F136">
        <v>2230</v>
      </c>
      <c r="G136">
        <v>0</v>
      </c>
      <c r="H136">
        <v>0</v>
      </c>
      <c r="I136">
        <v>419</v>
      </c>
      <c r="J136">
        <v>1590</v>
      </c>
      <c r="K136">
        <v>3</v>
      </c>
      <c r="L136" s="11">
        <v>1.5</v>
      </c>
      <c r="M136" s="12">
        <f t="shared" si="26"/>
        <v>0</v>
      </c>
      <c r="N136" s="6">
        <f t="shared" si="27"/>
        <v>0</v>
      </c>
      <c r="O136" s="1">
        <f t="shared" si="28"/>
        <v>0</v>
      </c>
      <c r="P136" s="12">
        <f t="shared" si="37"/>
        <v>0</v>
      </c>
      <c r="Q136" s="6">
        <f t="shared" si="29"/>
        <v>0</v>
      </c>
      <c r="R136" s="1">
        <f t="shared" si="30"/>
        <v>0</v>
      </c>
      <c r="S136" s="12">
        <f t="shared" si="31"/>
        <v>0</v>
      </c>
      <c r="T136" s="6">
        <f t="shared" si="32"/>
        <v>90</v>
      </c>
      <c r="U136" s="1">
        <f t="shared" si="33"/>
        <v>0</v>
      </c>
      <c r="V136" s="13">
        <f t="shared" si="34"/>
        <v>0</v>
      </c>
      <c r="W136">
        <f t="shared" si="35"/>
        <v>180</v>
      </c>
      <c r="X136">
        <f t="shared" si="36"/>
        <v>0</v>
      </c>
      <c r="Y136" t="s">
        <v>50</v>
      </c>
    </row>
    <row r="137" spans="1:25" ht="14.25">
      <c r="A137">
        <v>2794</v>
      </c>
      <c r="B137">
        <v>1023747</v>
      </c>
      <c r="C137" t="s">
        <v>204</v>
      </c>
      <c r="D137" s="10" t="s">
        <v>205</v>
      </c>
      <c r="E137">
        <v>5</v>
      </c>
      <c r="F137">
        <v>2206</v>
      </c>
      <c r="G137">
        <v>0</v>
      </c>
      <c r="H137">
        <v>0</v>
      </c>
      <c r="I137">
        <v>419</v>
      </c>
      <c r="J137">
        <v>1590</v>
      </c>
      <c r="K137">
        <v>3</v>
      </c>
      <c r="L137" s="11">
        <v>1.5</v>
      </c>
      <c r="M137" s="12">
        <f t="shared" si="26"/>
        <v>0</v>
      </c>
      <c r="N137" s="6">
        <f t="shared" si="27"/>
        <v>0</v>
      </c>
      <c r="O137" s="1">
        <f t="shared" si="28"/>
        <v>0</v>
      </c>
      <c r="P137" s="12">
        <f t="shared" si="37"/>
        <v>0</v>
      </c>
      <c r="Q137" s="6">
        <f t="shared" si="29"/>
        <v>0</v>
      </c>
      <c r="R137" s="1">
        <f t="shared" si="30"/>
        <v>0</v>
      </c>
      <c r="S137" s="12">
        <f t="shared" si="31"/>
        <v>0</v>
      </c>
      <c r="T137" s="6">
        <f t="shared" si="32"/>
        <v>90</v>
      </c>
      <c r="U137" s="1">
        <f t="shared" si="33"/>
        <v>0</v>
      </c>
      <c r="V137" s="13">
        <f t="shared" si="34"/>
        <v>0</v>
      </c>
      <c r="W137">
        <f t="shared" si="35"/>
        <v>180</v>
      </c>
      <c r="X137">
        <f t="shared" si="36"/>
        <v>0</v>
      </c>
      <c r="Y137" t="s">
        <v>50</v>
      </c>
    </row>
    <row r="138" spans="1:25" ht="14.25">
      <c r="A138">
        <v>2807</v>
      </c>
      <c r="B138">
        <v>2189536</v>
      </c>
      <c r="C138" t="s">
        <v>183</v>
      </c>
      <c r="D138" s="10" t="s">
        <v>178</v>
      </c>
      <c r="E138">
        <v>6</v>
      </c>
      <c r="F138">
        <v>2205</v>
      </c>
      <c r="G138">
        <v>0</v>
      </c>
      <c r="H138">
        <v>0</v>
      </c>
      <c r="I138">
        <v>419</v>
      </c>
      <c r="J138">
        <v>1590</v>
      </c>
      <c r="K138">
        <v>3</v>
      </c>
      <c r="L138" s="11">
        <v>1.5</v>
      </c>
      <c r="M138" s="12">
        <f t="shared" si="26"/>
        <v>0</v>
      </c>
      <c r="N138" s="6">
        <f t="shared" si="27"/>
        <v>0</v>
      </c>
      <c r="O138" s="1">
        <f t="shared" si="28"/>
        <v>0</v>
      </c>
      <c r="P138" s="12">
        <f t="shared" si="37"/>
        <v>0</v>
      </c>
      <c r="Q138" s="6">
        <f t="shared" si="29"/>
        <v>0</v>
      </c>
      <c r="R138" s="1">
        <f t="shared" si="30"/>
        <v>0</v>
      </c>
      <c r="S138" s="12">
        <f t="shared" si="31"/>
        <v>0</v>
      </c>
      <c r="T138" s="6">
        <f t="shared" si="32"/>
        <v>90</v>
      </c>
      <c r="U138" s="1">
        <f t="shared" si="33"/>
        <v>0</v>
      </c>
      <c r="V138" s="13">
        <f t="shared" si="34"/>
        <v>0</v>
      </c>
      <c r="W138">
        <f t="shared" si="35"/>
        <v>180</v>
      </c>
      <c r="X138">
        <f t="shared" si="36"/>
        <v>0</v>
      </c>
      <c r="Y138" t="s">
        <v>50</v>
      </c>
    </row>
    <row r="139" spans="1:25" ht="14.25">
      <c r="A139">
        <v>2827</v>
      </c>
      <c r="B139">
        <v>1059624</v>
      </c>
      <c r="C139" t="s">
        <v>60</v>
      </c>
      <c r="D139" s="10" t="s">
        <v>41</v>
      </c>
      <c r="E139">
        <v>5</v>
      </c>
      <c r="F139">
        <v>2202</v>
      </c>
      <c r="G139">
        <v>0</v>
      </c>
      <c r="H139">
        <v>0</v>
      </c>
      <c r="I139">
        <v>419</v>
      </c>
      <c r="J139">
        <v>1590</v>
      </c>
      <c r="K139">
        <v>3</v>
      </c>
      <c r="L139" s="11">
        <v>1.5</v>
      </c>
      <c r="M139" s="12">
        <f t="shared" si="26"/>
        <v>0</v>
      </c>
      <c r="N139" s="6">
        <f t="shared" si="27"/>
        <v>0</v>
      </c>
      <c r="O139" s="1">
        <f t="shared" si="28"/>
        <v>0</v>
      </c>
      <c r="P139" s="12">
        <f t="shared" si="37"/>
        <v>0</v>
      </c>
      <c r="Q139" s="6">
        <f t="shared" si="29"/>
        <v>0</v>
      </c>
      <c r="R139" s="1">
        <f t="shared" si="30"/>
        <v>0</v>
      </c>
      <c r="S139" s="12">
        <f t="shared" si="31"/>
        <v>0</v>
      </c>
      <c r="T139" s="6">
        <f t="shared" si="32"/>
        <v>90</v>
      </c>
      <c r="U139" s="1">
        <f t="shared" si="33"/>
        <v>0</v>
      </c>
      <c r="V139" s="13">
        <f t="shared" si="34"/>
        <v>0</v>
      </c>
      <c r="W139">
        <f t="shared" si="35"/>
        <v>180</v>
      </c>
      <c r="X139">
        <f t="shared" si="36"/>
        <v>0</v>
      </c>
      <c r="Y139" t="s">
        <v>50</v>
      </c>
    </row>
    <row r="140" spans="1:25" ht="14.25">
      <c r="A140">
        <v>2846</v>
      </c>
      <c r="B140">
        <v>1069948</v>
      </c>
      <c r="C140" t="s">
        <v>102</v>
      </c>
      <c r="D140" s="10" t="s">
        <v>101</v>
      </c>
      <c r="E140">
        <v>5</v>
      </c>
      <c r="F140">
        <v>2199</v>
      </c>
      <c r="G140">
        <v>0</v>
      </c>
      <c r="H140">
        <v>0</v>
      </c>
      <c r="I140">
        <v>419</v>
      </c>
      <c r="J140">
        <v>1590</v>
      </c>
      <c r="K140">
        <v>3</v>
      </c>
      <c r="L140" s="11">
        <v>1.5</v>
      </c>
      <c r="M140" s="12">
        <f t="shared" si="26"/>
        <v>0</v>
      </c>
      <c r="N140" s="6">
        <f t="shared" si="27"/>
        <v>0</v>
      </c>
      <c r="O140" s="1">
        <f t="shared" si="28"/>
        <v>0</v>
      </c>
      <c r="P140" s="12">
        <f t="shared" si="37"/>
        <v>0</v>
      </c>
      <c r="Q140" s="6">
        <f t="shared" si="29"/>
        <v>0</v>
      </c>
      <c r="R140" s="1">
        <f t="shared" si="30"/>
        <v>0</v>
      </c>
      <c r="S140" s="12">
        <f t="shared" si="31"/>
        <v>0</v>
      </c>
      <c r="T140" s="6">
        <f t="shared" si="32"/>
        <v>90</v>
      </c>
      <c r="U140" s="1">
        <f t="shared" si="33"/>
        <v>0</v>
      </c>
      <c r="V140" s="13">
        <f t="shared" si="34"/>
        <v>0</v>
      </c>
      <c r="W140">
        <f t="shared" si="35"/>
        <v>180</v>
      </c>
      <c r="X140">
        <f t="shared" si="36"/>
        <v>0</v>
      </c>
      <c r="Y140" t="s">
        <v>50</v>
      </c>
    </row>
    <row r="141" spans="1:25" ht="14.25">
      <c r="A141">
        <v>2846</v>
      </c>
      <c r="B141">
        <v>2189545</v>
      </c>
      <c r="C141" t="s">
        <v>184</v>
      </c>
      <c r="D141" s="10" t="s">
        <v>178</v>
      </c>
      <c r="E141">
        <v>5</v>
      </c>
      <c r="F141">
        <v>2199</v>
      </c>
      <c r="G141">
        <v>0</v>
      </c>
      <c r="H141">
        <v>0</v>
      </c>
      <c r="I141">
        <v>419</v>
      </c>
      <c r="J141">
        <v>1590</v>
      </c>
      <c r="K141">
        <v>3</v>
      </c>
      <c r="L141" s="11">
        <v>1.5</v>
      </c>
      <c r="M141" s="12">
        <f t="shared" si="26"/>
        <v>0</v>
      </c>
      <c r="N141" s="6">
        <f t="shared" si="27"/>
        <v>0</v>
      </c>
      <c r="O141" s="1">
        <f t="shared" si="28"/>
        <v>0</v>
      </c>
      <c r="P141" s="12">
        <f t="shared" si="37"/>
        <v>0</v>
      </c>
      <c r="Q141" s="6">
        <f t="shared" si="29"/>
        <v>0</v>
      </c>
      <c r="R141" s="1">
        <f t="shared" si="30"/>
        <v>0</v>
      </c>
      <c r="S141" s="12">
        <f t="shared" si="31"/>
        <v>0</v>
      </c>
      <c r="T141" s="6">
        <f t="shared" si="32"/>
        <v>90</v>
      </c>
      <c r="U141" s="1">
        <f t="shared" si="33"/>
        <v>0</v>
      </c>
      <c r="V141" s="13">
        <f t="shared" si="34"/>
        <v>0</v>
      </c>
      <c r="W141">
        <f t="shared" si="35"/>
        <v>180</v>
      </c>
      <c r="X141">
        <f t="shared" si="36"/>
        <v>0</v>
      </c>
      <c r="Y141" t="s">
        <v>50</v>
      </c>
    </row>
    <row r="142" spans="1:25" ht="14.25">
      <c r="A142">
        <v>2910</v>
      </c>
      <c r="B142">
        <v>2142445</v>
      </c>
      <c r="C142" t="s">
        <v>91</v>
      </c>
      <c r="D142" s="10" t="s">
        <v>81</v>
      </c>
      <c r="E142">
        <v>4</v>
      </c>
      <c r="F142">
        <v>2190</v>
      </c>
      <c r="G142">
        <v>0</v>
      </c>
      <c r="H142">
        <v>0</v>
      </c>
      <c r="I142">
        <v>419</v>
      </c>
      <c r="J142">
        <v>1590</v>
      </c>
      <c r="K142">
        <v>3</v>
      </c>
      <c r="L142" s="11">
        <v>1.5</v>
      </c>
      <c r="M142" s="12">
        <f t="shared" si="26"/>
        <v>0</v>
      </c>
      <c r="N142" s="6">
        <f t="shared" si="27"/>
        <v>0</v>
      </c>
      <c r="O142" s="1">
        <f t="shared" si="28"/>
        <v>0</v>
      </c>
      <c r="P142" s="12">
        <f t="shared" si="37"/>
        <v>0</v>
      </c>
      <c r="Q142" s="6">
        <f t="shared" si="29"/>
        <v>0</v>
      </c>
      <c r="R142" s="1">
        <f t="shared" si="30"/>
        <v>0</v>
      </c>
      <c r="S142" s="12">
        <f t="shared" si="31"/>
        <v>0</v>
      </c>
      <c r="T142" s="6">
        <f t="shared" si="32"/>
        <v>90</v>
      </c>
      <c r="U142" s="1">
        <f t="shared" si="33"/>
        <v>0</v>
      </c>
      <c r="V142" s="13">
        <f t="shared" si="34"/>
        <v>0</v>
      </c>
      <c r="W142">
        <f t="shared" si="35"/>
        <v>180</v>
      </c>
      <c r="X142">
        <f t="shared" si="36"/>
        <v>0</v>
      </c>
      <c r="Y142" t="s">
        <v>50</v>
      </c>
    </row>
    <row r="143" spans="1:25" ht="14.25">
      <c r="A143">
        <v>2964</v>
      </c>
      <c r="B143">
        <v>2511927</v>
      </c>
      <c r="C143" t="s">
        <v>157</v>
      </c>
      <c r="D143" s="10" t="s">
        <v>147</v>
      </c>
      <c r="E143">
        <v>4</v>
      </c>
      <c r="F143">
        <v>2181</v>
      </c>
      <c r="G143">
        <v>0</v>
      </c>
      <c r="H143">
        <v>0</v>
      </c>
      <c r="I143">
        <v>419</v>
      </c>
      <c r="J143">
        <v>1590</v>
      </c>
      <c r="K143">
        <v>3</v>
      </c>
      <c r="L143" s="11">
        <v>1.5</v>
      </c>
      <c r="M143" s="12">
        <f t="shared" si="26"/>
        <v>0</v>
      </c>
      <c r="N143" s="6">
        <f t="shared" si="27"/>
        <v>0</v>
      </c>
      <c r="O143" s="1">
        <f t="shared" si="28"/>
        <v>0</v>
      </c>
      <c r="P143" s="12">
        <f t="shared" si="37"/>
        <v>0</v>
      </c>
      <c r="Q143" s="6">
        <f t="shared" si="29"/>
        <v>0</v>
      </c>
      <c r="R143" s="1">
        <f t="shared" si="30"/>
        <v>0</v>
      </c>
      <c r="S143" s="12">
        <f t="shared" si="31"/>
        <v>0</v>
      </c>
      <c r="T143" s="6">
        <f t="shared" si="32"/>
        <v>90</v>
      </c>
      <c r="U143" s="1">
        <f t="shared" si="33"/>
        <v>0</v>
      </c>
      <c r="V143" s="13">
        <f t="shared" si="34"/>
        <v>0</v>
      </c>
      <c r="W143">
        <f t="shared" si="35"/>
        <v>180</v>
      </c>
      <c r="X143">
        <f t="shared" si="36"/>
        <v>0</v>
      </c>
      <c r="Y143" t="s">
        <v>50</v>
      </c>
    </row>
    <row r="144" spans="1:25" ht="14.25">
      <c r="A144">
        <v>3004</v>
      </c>
      <c r="B144">
        <v>2122684</v>
      </c>
      <c r="C144" t="s">
        <v>175</v>
      </c>
      <c r="D144" s="10" t="s">
        <v>173</v>
      </c>
      <c r="E144">
        <v>5</v>
      </c>
      <c r="F144">
        <v>2176</v>
      </c>
      <c r="G144">
        <v>0</v>
      </c>
      <c r="H144">
        <v>0</v>
      </c>
      <c r="I144">
        <v>419</v>
      </c>
      <c r="J144">
        <v>1590</v>
      </c>
      <c r="K144">
        <v>3</v>
      </c>
      <c r="L144" s="11">
        <v>1.5</v>
      </c>
      <c r="M144" s="12">
        <f t="shared" si="26"/>
        <v>0</v>
      </c>
      <c r="N144" s="6">
        <f t="shared" si="27"/>
        <v>0</v>
      </c>
      <c r="O144" s="1">
        <f t="shared" si="28"/>
        <v>0</v>
      </c>
      <c r="P144" s="12">
        <f t="shared" si="37"/>
        <v>0</v>
      </c>
      <c r="Q144" s="6">
        <f t="shared" si="29"/>
        <v>0</v>
      </c>
      <c r="R144" s="1">
        <f t="shared" si="30"/>
        <v>0</v>
      </c>
      <c r="S144" s="12">
        <f t="shared" si="31"/>
        <v>0</v>
      </c>
      <c r="T144" s="6">
        <f t="shared" si="32"/>
        <v>90</v>
      </c>
      <c r="U144" s="1">
        <f t="shared" si="33"/>
        <v>0</v>
      </c>
      <c r="V144" s="13">
        <f t="shared" si="34"/>
        <v>0</v>
      </c>
      <c r="W144">
        <f t="shared" si="35"/>
        <v>180</v>
      </c>
      <c r="X144">
        <f t="shared" si="36"/>
        <v>0</v>
      </c>
      <c r="Y144" t="s">
        <v>50</v>
      </c>
    </row>
    <row r="145" spans="1:25" ht="14.25">
      <c r="A145">
        <v>3122</v>
      </c>
      <c r="B145">
        <v>2576824</v>
      </c>
      <c r="C145" t="s">
        <v>227</v>
      </c>
      <c r="D145" s="10" t="s">
        <v>212</v>
      </c>
      <c r="E145">
        <v>5</v>
      </c>
      <c r="F145">
        <v>2158</v>
      </c>
      <c r="G145">
        <v>0</v>
      </c>
      <c r="H145">
        <v>0</v>
      </c>
      <c r="I145">
        <v>419</v>
      </c>
      <c r="J145">
        <v>1590</v>
      </c>
      <c r="K145">
        <v>3</v>
      </c>
      <c r="L145" s="11">
        <v>1.5</v>
      </c>
      <c r="M145" s="12">
        <f t="shared" si="26"/>
        <v>0</v>
      </c>
      <c r="N145" s="6">
        <f t="shared" si="27"/>
        <v>0</v>
      </c>
      <c r="O145" s="1">
        <f t="shared" si="28"/>
        <v>0</v>
      </c>
      <c r="P145" s="12">
        <f t="shared" si="37"/>
        <v>0</v>
      </c>
      <c r="Q145" s="6">
        <f t="shared" si="29"/>
        <v>0</v>
      </c>
      <c r="R145" s="1">
        <f t="shared" si="30"/>
        <v>0</v>
      </c>
      <c r="S145" s="12">
        <f t="shared" si="31"/>
        <v>0</v>
      </c>
      <c r="T145" s="6">
        <f t="shared" si="32"/>
        <v>90</v>
      </c>
      <c r="U145" s="1">
        <f t="shared" si="33"/>
        <v>0</v>
      </c>
      <c r="V145" s="13">
        <f t="shared" si="34"/>
        <v>0</v>
      </c>
      <c r="W145">
        <f t="shared" si="35"/>
        <v>180</v>
      </c>
      <c r="X145">
        <f t="shared" si="36"/>
        <v>0</v>
      </c>
      <c r="Y145" t="s">
        <v>50</v>
      </c>
    </row>
    <row r="146" spans="1:25" ht="14.25">
      <c r="A146">
        <v>3131</v>
      </c>
      <c r="B146">
        <v>1060392</v>
      </c>
      <c r="C146" t="s">
        <v>206</v>
      </c>
      <c r="D146" s="10" t="s">
        <v>205</v>
      </c>
      <c r="E146">
        <v>6</v>
      </c>
      <c r="F146">
        <v>2157</v>
      </c>
      <c r="G146">
        <v>0</v>
      </c>
      <c r="H146">
        <v>0</v>
      </c>
      <c r="I146">
        <v>419</v>
      </c>
      <c r="J146">
        <v>1590</v>
      </c>
      <c r="K146">
        <v>3</v>
      </c>
      <c r="L146" s="11">
        <v>1.5</v>
      </c>
      <c r="M146" s="12">
        <f t="shared" si="26"/>
        <v>0</v>
      </c>
      <c r="N146" s="6">
        <f t="shared" si="27"/>
        <v>0</v>
      </c>
      <c r="O146" s="1">
        <f t="shared" si="28"/>
        <v>0</v>
      </c>
      <c r="P146" s="12">
        <f t="shared" si="37"/>
        <v>0</v>
      </c>
      <c r="Q146" s="6">
        <f t="shared" si="29"/>
        <v>0</v>
      </c>
      <c r="R146" s="1">
        <f t="shared" si="30"/>
        <v>0</v>
      </c>
      <c r="S146" s="12">
        <f t="shared" si="31"/>
        <v>0</v>
      </c>
      <c r="T146" s="6">
        <f t="shared" si="32"/>
        <v>90</v>
      </c>
      <c r="U146" s="1">
        <f t="shared" si="33"/>
        <v>0</v>
      </c>
      <c r="V146" s="13">
        <f t="shared" si="34"/>
        <v>0</v>
      </c>
      <c r="W146">
        <f t="shared" si="35"/>
        <v>180</v>
      </c>
      <c r="X146">
        <f t="shared" si="36"/>
        <v>0</v>
      </c>
      <c r="Y146" t="s">
        <v>50</v>
      </c>
    </row>
    <row r="147" spans="1:25" ht="14.25">
      <c r="A147">
        <v>3166</v>
      </c>
      <c r="B147">
        <v>2189554</v>
      </c>
      <c r="C147" t="s">
        <v>185</v>
      </c>
      <c r="D147" s="10" t="s">
        <v>178</v>
      </c>
      <c r="E147">
        <v>5</v>
      </c>
      <c r="F147">
        <v>2150</v>
      </c>
      <c r="G147">
        <v>0</v>
      </c>
      <c r="H147">
        <v>0</v>
      </c>
      <c r="I147">
        <v>419</v>
      </c>
      <c r="J147">
        <v>1590</v>
      </c>
      <c r="K147">
        <v>3</v>
      </c>
      <c r="L147" s="11">
        <v>1.5</v>
      </c>
      <c r="M147" s="12">
        <f t="shared" si="26"/>
        <v>0</v>
      </c>
      <c r="N147" s="6">
        <f t="shared" si="27"/>
        <v>0</v>
      </c>
      <c r="O147" s="1">
        <f t="shared" si="28"/>
        <v>0</v>
      </c>
      <c r="P147" s="12">
        <f t="shared" si="37"/>
        <v>0</v>
      </c>
      <c r="Q147" s="6">
        <f t="shared" si="29"/>
        <v>0</v>
      </c>
      <c r="R147" s="1">
        <f t="shared" si="30"/>
        <v>0</v>
      </c>
      <c r="S147" s="12">
        <f t="shared" si="31"/>
        <v>0</v>
      </c>
      <c r="T147" s="6">
        <f t="shared" si="32"/>
        <v>90</v>
      </c>
      <c r="U147" s="1">
        <f t="shared" si="33"/>
        <v>0</v>
      </c>
      <c r="V147" s="13">
        <f t="shared" si="34"/>
        <v>0</v>
      </c>
      <c r="W147">
        <f t="shared" si="35"/>
        <v>180</v>
      </c>
      <c r="X147">
        <f t="shared" si="36"/>
        <v>0</v>
      </c>
      <c r="Y147" t="s">
        <v>50</v>
      </c>
    </row>
    <row r="148" spans="1:25" ht="14.25">
      <c r="A148">
        <v>3242</v>
      </c>
      <c r="B148">
        <v>2519952</v>
      </c>
      <c r="C148" t="s">
        <v>191</v>
      </c>
      <c r="D148" s="10" t="s">
        <v>178</v>
      </c>
      <c r="E148">
        <v>5</v>
      </c>
      <c r="F148">
        <v>2136</v>
      </c>
      <c r="G148">
        <v>0</v>
      </c>
      <c r="H148">
        <v>0</v>
      </c>
      <c r="I148">
        <v>419</v>
      </c>
      <c r="J148">
        <v>1590</v>
      </c>
      <c r="K148">
        <v>3</v>
      </c>
      <c r="L148" s="11">
        <v>1.5</v>
      </c>
      <c r="M148" s="12">
        <f t="shared" si="26"/>
        <v>0</v>
      </c>
      <c r="N148" s="6">
        <f t="shared" si="27"/>
        <v>0</v>
      </c>
      <c r="O148" s="1">
        <f t="shared" si="28"/>
        <v>0</v>
      </c>
      <c r="P148" s="12">
        <f t="shared" si="37"/>
        <v>0</v>
      </c>
      <c r="Q148" s="6">
        <f t="shared" si="29"/>
        <v>0</v>
      </c>
      <c r="R148" s="1">
        <f t="shared" si="30"/>
        <v>0</v>
      </c>
      <c r="S148" s="12">
        <f t="shared" si="31"/>
        <v>0</v>
      </c>
      <c r="T148" s="6">
        <f t="shared" si="32"/>
        <v>90</v>
      </c>
      <c r="U148" s="1">
        <f t="shared" si="33"/>
        <v>0</v>
      </c>
      <c r="V148" s="13">
        <f t="shared" si="34"/>
        <v>0</v>
      </c>
      <c r="W148">
        <f t="shared" si="35"/>
        <v>180</v>
      </c>
      <c r="X148">
        <f t="shared" si="36"/>
        <v>0</v>
      </c>
      <c r="Y148" t="s">
        <v>50</v>
      </c>
    </row>
    <row r="149" spans="1:25" ht="14.25">
      <c r="A149">
        <v>3250</v>
      </c>
      <c r="B149">
        <v>2692660</v>
      </c>
      <c r="C149" t="s">
        <v>246</v>
      </c>
      <c r="D149" s="10" t="s">
        <v>236</v>
      </c>
      <c r="E149">
        <v>5</v>
      </c>
      <c r="F149">
        <v>2135</v>
      </c>
      <c r="G149">
        <v>0</v>
      </c>
      <c r="H149">
        <v>0</v>
      </c>
      <c r="I149">
        <v>419</v>
      </c>
      <c r="J149">
        <v>1590</v>
      </c>
      <c r="K149">
        <v>3</v>
      </c>
      <c r="L149" s="11">
        <v>1.5</v>
      </c>
      <c r="M149" s="12">
        <f t="shared" si="26"/>
        <v>0</v>
      </c>
      <c r="N149" s="6">
        <f t="shared" si="27"/>
        <v>0</v>
      </c>
      <c r="O149" s="1">
        <f t="shared" si="28"/>
        <v>0</v>
      </c>
      <c r="P149" s="12">
        <f t="shared" si="37"/>
        <v>0</v>
      </c>
      <c r="Q149" s="6">
        <f t="shared" si="29"/>
        <v>0</v>
      </c>
      <c r="R149" s="1">
        <f t="shared" si="30"/>
        <v>0</v>
      </c>
      <c r="S149" s="12">
        <f t="shared" si="31"/>
        <v>0</v>
      </c>
      <c r="T149" s="6">
        <f t="shared" si="32"/>
        <v>90</v>
      </c>
      <c r="U149" s="1">
        <f t="shared" si="33"/>
        <v>0</v>
      </c>
      <c r="V149" s="13">
        <f t="shared" si="34"/>
        <v>0</v>
      </c>
      <c r="W149">
        <f t="shared" si="35"/>
        <v>180</v>
      </c>
      <c r="X149">
        <f t="shared" si="36"/>
        <v>0</v>
      </c>
      <c r="Y149" t="s">
        <v>50</v>
      </c>
    </row>
    <row r="150" spans="1:25" ht="14.25">
      <c r="A150">
        <v>3281</v>
      </c>
      <c r="B150">
        <v>2273168</v>
      </c>
      <c r="C150" t="s">
        <v>71</v>
      </c>
      <c r="D150" s="10" t="s">
        <v>41</v>
      </c>
      <c r="E150">
        <v>5</v>
      </c>
      <c r="F150">
        <v>2129</v>
      </c>
      <c r="G150">
        <v>0</v>
      </c>
      <c r="H150">
        <v>0</v>
      </c>
      <c r="I150">
        <v>419</v>
      </c>
      <c r="J150">
        <v>1590</v>
      </c>
      <c r="K150">
        <v>3</v>
      </c>
      <c r="L150" s="11">
        <v>1.5</v>
      </c>
      <c r="M150" s="12">
        <f t="shared" si="26"/>
        <v>0</v>
      </c>
      <c r="N150" s="6">
        <f t="shared" si="27"/>
        <v>0</v>
      </c>
      <c r="O150" s="1">
        <f t="shared" si="28"/>
        <v>0</v>
      </c>
      <c r="P150" s="12">
        <f t="shared" si="37"/>
        <v>0</v>
      </c>
      <c r="Q150" s="6">
        <f t="shared" si="29"/>
        <v>0</v>
      </c>
      <c r="R150" s="1">
        <f t="shared" si="30"/>
        <v>0</v>
      </c>
      <c r="S150" s="12">
        <f t="shared" si="31"/>
        <v>0</v>
      </c>
      <c r="T150" s="6">
        <f t="shared" si="32"/>
        <v>90</v>
      </c>
      <c r="U150" s="1">
        <f t="shared" si="33"/>
        <v>0</v>
      </c>
      <c r="V150" s="13">
        <f t="shared" si="34"/>
        <v>0</v>
      </c>
      <c r="W150">
        <f t="shared" si="35"/>
        <v>180</v>
      </c>
      <c r="X150">
        <f t="shared" si="36"/>
        <v>0</v>
      </c>
      <c r="Y150" t="s">
        <v>50</v>
      </c>
    </row>
    <row r="151" spans="1:25" ht="14.25">
      <c r="A151">
        <v>3423</v>
      </c>
      <c r="B151">
        <v>1140101</v>
      </c>
      <c r="C151" t="s">
        <v>129</v>
      </c>
      <c r="D151" s="10" t="s">
        <v>101</v>
      </c>
      <c r="E151">
        <v>5</v>
      </c>
      <c r="F151">
        <v>2099</v>
      </c>
      <c r="G151">
        <v>0</v>
      </c>
      <c r="H151">
        <v>0</v>
      </c>
      <c r="I151">
        <v>419</v>
      </c>
      <c r="J151">
        <v>1590</v>
      </c>
      <c r="K151">
        <v>3</v>
      </c>
      <c r="L151" s="11">
        <v>1.5</v>
      </c>
      <c r="M151" s="12">
        <f t="shared" si="26"/>
        <v>0</v>
      </c>
      <c r="N151" s="6">
        <f t="shared" si="27"/>
        <v>0</v>
      </c>
      <c r="O151" s="1">
        <f t="shared" si="28"/>
        <v>0</v>
      </c>
      <c r="P151" s="12">
        <f t="shared" si="37"/>
        <v>0</v>
      </c>
      <c r="Q151" s="6">
        <f t="shared" si="29"/>
        <v>0</v>
      </c>
      <c r="R151" s="1">
        <f t="shared" si="30"/>
        <v>0</v>
      </c>
      <c r="S151" s="12">
        <f t="shared" si="31"/>
        <v>0</v>
      </c>
      <c r="T151" s="6">
        <f t="shared" si="32"/>
        <v>90</v>
      </c>
      <c r="U151" s="1">
        <f t="shared" si="33"/>
        <v>0</v>
      </c>
      <c r="V151" s="13">
        <f t="shared" si="34"/>
        <v>0</v>
      </c>
      <c r="W151">
        <f t="shared" si="35"/>
        <v>180</v>
      </c>
      <c r="X151">
        <f t="shared" si="36"/>
        <v>0</v>
      </c>
      <c r="Y151" t="s">
        <v>50</v>
      </c>
    </row>
    <row r="152" spans="1:25" ht="14.25">
      <c r="A152">
        <v>3429</v>
      </c>
      <c r="B152">
        <v>1012918</v>
      </c>
      <c r="C152" t="s">
        <v>211</v>
      </c>
      <c r="D152" s="10" t="s">
        <v>212</v>
      </c>
      <c r="E152">
        <v>5</v>
      </c>
      <c r="F152">
        <v>2098</v>
      </c>
      <c r="G152">
        <v>0</v>
      </c>
      <c r="H152">
        <v>0</v>
      </c>
      <c r="I152">
        <v>419</v>
      </c>
      <c r="J152">
        <v>1590</v>
      </c>
      <c r="K152">
        <v>3</v>
      </c>
      <c r="L152" s="11">
        <v>1.5</v>
      </c>
      <c r="M152" s="12">
        <f t="shared" si="26"/>
        <v>0</v>
      </c>
      <c r="N152" s="6">
        <f t="shared" si="27"/>
        <v>0</v>
      </c>
      <c r="O152" s="1">
        <f t="shared" si="28"/>
        <v>0</v>
      </c>
      <c r="P152" s="12">
        <f t="shared" si="37"/>
        <v>0</v>
      </c>
      <c r="Q152" s="6">
        <f t="shared" si="29"/>
        <v>0</v>
      </c>
      <c r="R152" s="1">
        <f t="shared" si="30"/>
        <v>0</v>
      </c>
      <c r="S152" s="12">
        <f t="shared" si="31"/>
        <v>0</v>
      </c>
      <c r="T152" s="6">
        <f t="shared" si="32"/>
        <v>90</v>
      </c>
      <c r="U152" s="1">
        <f t="shared" si="33"/>
        <v>0</v>
      </c>
      <c r="V152" s="13">
        <f t="shared" si="34"/>
        <v>0</v>
      </c>
      <c r="W152">
        <f t="shared" si="35"/>
        <v>180</v>
      </c>
      <c r="X152">
        <f t="shared" si="36"/>
        <v>0</v>
      </c>
      <c r="Y152" t="s">
        <v>50</v>
      </c>
    </row>
    <row r="153" spans="1:25" ht="14.25">
      <c r="A153">
        <v>3433</v>
      </c>
      <c r="B153">
        <v>3330699</v>
      </c>
      <c r="C153" t="s">
        <v>210</v>
      </c>
      <c r="D153" s="10" t="s">
        <v>205</v>
      </c>
      <c r="E153">
        <v>6</v>
      </c>
      <c r="F153">
        <v>2097</v>
      </c>
      <c r="G153">
        <v>0</v>
      </c>
      <c r="H153">
        <v>0</v>
      </c>
      <c r="I153">
        <v>419</v>
      </c>
      <c r="J153">
        <v>1590</v>
      </c>
      <c r="K153">
        <v>3</v>
      </c>
      <c r="L153" s="11">
        <v>1.5</v>
      </c>
      <c r="M153" s="12">
        <f t="shared" si="26"/>
        <v>0</v>
      </c>
      <c r="N153" s="6">
        <f t="shared" si="27"/>
        <v>0</v>
      </c>
      <c r="O153" s="1">
        <f t="shared" si="28"/>
        <v>0</v>
      </c>
      <c r="P153" s="12">
        <f t="shared" si="37"/>
        <v>0</v>
      </c>
      <c r="Q153" s="6">
        <f t="shared" si="29"/>
        <v>0</v>
      </c>
      <c r="R153" s="1">
        <f t="shared" si="30"/>
        <v>0</v>
      </c>
      <c r="S153" s="12">
        <f t="shared" si="31"/>
        <v>0</v>
      </c>
      <c r="T153" s="6">
        <f t="shared" si="32"/>
        <v>90</v>
      </c>
      <c r="U153" s="1">
        <f t="shared" si="33"/>
        <v>0</v>
      </c>
      <c r="V153" s="13">
        <f t="shared" si="34"/>
        <v>0</v>
      </c>
      <c r="W153">
        <f t="shared" si="35"/>
        <v>180</v>
      </c>
      <c r="X153">
        <f t="shared" si="36"/>
        <v>0</v>
      </c>
      <c r="Y153" t="s">
        <v>50</v>
      </c>
    </row>
    <row r="154" spans="1:25" ht="14.25">
      <c r="A154">
        <v>3446</v>
      </c>
      <c r="B154">
        <v>2576892</v>
      </c>
      <c r="C154" t="s">
        <v>228</v>
      </c>
      <c r="D154" s="10" t="s">
        <v>212</v>
      </c>
      <c r="E154">
        <v>5</v>
      </c>
      <c r="F154">
        <v>2095</v>
      </c>
      <c r="G154">
        <v>0</v>
      </c>
      <c r="H154">
        <v>0</v>
      </c>
      <c r="I154">
        <v>419</v>
      </c>
      <c r="J154">
        <v>1590</v>
      </c>
      <c r="K154">
        <v>3</v>
      </c>
      <c r="L154" s="11">
        <v>1.5</v>
      </c>
      <c r="M154" s="12">
        <f t="shared" si="26"/>
        <v>0</v>
      </c>
      <c r="N154" s="6">
        <f t="shared" si="27"/>
        <v>0</v>
      </c>
      <c r="O154" s="1">
        <f t="shared" si="28"/>
        <v>0</v>
      </c>
      <c r="P154" s="12">
        <f t="shared" si="37"/>
        <v>0</v>
      </c>
      <c r="Q154" s="6">
        <f t="shared" si="29"/>
        <v>0</v>
      </c>
      <c r="R154" s="1">
        <f t="shared" si="30"/>
        <v>0</v>
      </c>
      <c r="S154" s="12">
        <f t="shared" si="31"/>
        <v>0</v>
      </c>
      <c r="T154" s="6">
        <f t="shared" si="32"/>
        <v>90</v>
      </c>
      <c r="U154" s="1">
        <f t="shared" si="33"/>
        <v>0</v>
      </c>
      <c r="V154" s="13">
        <f t="shared" si="34"/>
        <v>0</v>
      </c>
      <c r="W154">
        <f t="shared" si="35"/>
        <v>180</v>
      </c>
      <c r="X154">
        <f t="shared" si="36"/>
        <v>0</v>
      </c>
      <c r="Y154" t="s">
        <v>50</v>
      </c>
    </row>
    <row r="155" spans="1:25" ht="14.25">
      <c r="A155">
        <v>3450</v>
      </c>
      <c r="B155">
        <v>1051068</v>
      </c>
      <c r="C155" t="s">
        <v>49</v>
      </c>
      <c r="D155" s="10" t="s">
        <v>41</v>
      </c>
      <c r="E155">
        <v>5</v>
      </c>
      <c r="F155">
        <v>2094</v>
      </c>
      <c r="G155">
        <v>0</v>
      </c>
      <c r="H155">
        <v>0</v>
      </c>
      <c r="I155">
        <v>419</v>
      </c>
      <c r="J155">
        <v>1590</v>
      </c>
      <c r="K155">
        <v>3</v>
      </c>
      <c r="L155" s="11">
        <v>1.5</v>
      </c>
      <c r="M155" s="12">
        <f t="shared" si="26"/>
        <v>0</v>
      </c>
      <c r="N155" s="6">
        <f t="shared" si="27"/>
        <v>0</v>
      </c>
      <c r="O155" s="1">
        <f t="shared" si="28"/>
        <v>0</v>
      </c>
      <c r="P155" s="12">
        <f t="shared" si="37"/>
        <v>0</v>
      </c>
      <c r="Q155" s="6">
        <f t="shared" si="29"/>
        <v>0</v>
      </c>
      <c r="R155" s="1">
        <f t="shared" si="30"/>
        <v>0</v>
      </c>
      <c r="S155" s="12">
        <f t="shared" si="31"/>
        <v>0</v>
      </c>
      <c r="T155" s="6">
        <f t="shared" si="32"/>
        <v>90</v>
      </c>
      <c r="U155" s="1">
        <f t="shared" si="33"/>
        <v>0</v>
      </c>
      <c r="V155" s="13">
        <f t="shared" si="34"/>
        <v>0</v>
      </c>
      <c r="W155">
        <f t="shared" si="35"/>
        <v>180</v>
      </c>
      <c r="X155">
        <f t="shared" si="36"/>
        <v>0</v>
      </c>
      <c r="Y155" t="s">
        <v>50</v>
      </c>
    </row>
    <row r="156" spans="1:25" ht="14.25">
      <c r="A156">
        <v>3505</v>
      </c>
      <c r="B156">
        <v>2590344</v>
      </c>
      <c r="C156" t="s">
        <v>143</v>
      </c>
      <c r="D156" s="10" t="s">
        <v>101</v>
      </c>
      <c r="E156">
        <v>5</v>
      </c>
      <c r="F156">
        <v>2078</v>
      </c>
      <c r="G156">
        <v>0</v>
      </c>
      <c r="H156">
        <v>0</v>
      </c>
      <c r="I156">
        <v>419</v>
      </c>
      <c r="J156">
        <v>1590</v>
      </c>
      <c r="K156">
        <v>3</v>
      </c>
      <c r="L156" s="11">
        <v>1.5</v>
      </c>
      <c r="M156" s="12">
        <f t="shared" si="26"/>
        <v>0</v>
      </c>
      <c r="N156" s="6">
        <f t="shared" si="27"/>
        <v>0</v>
      </c>
      <c r="O156" s="1">
        <f t="shared" si="28"/>
        <v>0</v>
      </c>
      <c r="P156" s="12">
        <f t="shared" si="37"/>
        <v>0</v>
      </c>
      <c r="Q156" s="6">
        <f t="shared" si="29"/>
        <v>0</v>
      </c>
      <c r="R156" s="1">
        <f t="shared" si="30"/>
        <v>0</v>
      </c>
      <c r="S156" s="12">
        <f t="shared" si="31"/>
        <v>0</v>
      </c>
      <c r="T156" s="6">
        <f t="shared" si="32"/>
        <v>90</v>
      </c>
      <c r="U156" s="1">
        <f t="shared" si="33"/>
        <v>0</v>
      </c>
      <c r="V156" s="13">
        <f t="shared" si="34"/>
        <v>0</v>
      </c>
      <c r="W156">
        <f t="shared" si="35"/>
        <v>180</v>
      </c>
      <c r="X156">
        <f t="shared" si="36"/>
        <v>0</v>
      </c>
      <c r="Y156" t="s">
        <v>50</v>
      </c>
    </row>
    <row r="157" spans="1:25" ht="14.25">
      <c r="A157">
        <v>3510</v>
      </c>
      <c r="B157">
        <v>2152365</v>
      </c>
      <c r="C157" t="s">
        <v>169</v>
      </c>
      <c r="D157" s="10" t="s">
        <v>167</v>
      </c>
      <c r="E157">
        <v>6</v>
      </c>
      <c r="F157">
        <v>2077</v>
      </c>
      <c r="G157">
        <v>0</v>
      </c>
      <c r="H157">
        <v>0</v>
      </c>
      <c r="I157">
        <v>419</v>
      </c>
      <c r="J157">
        <v>1590</v>
      </c>
      <c r="K157">
        <v>3</v>
      </c>
      <c r="L157" s="11">
        <v>1.5</v>
      </c>
      <c r="M157" s="12">
        <f t="shared" si="26"/>
        <v>0</v>
      </c>
      <c r="N157" s="6">
        <f t="shared" si="27"/>
        <v>0</v>
      </c>
      <c r="O157" s="1">
        <f t="shared" si="28"/>
        <v>0</v>
      </c>
      <c r="P157" s="12">
        <f t="shared" si="37"/>
        <v>0</v>
      </c>
      <c r="Q157" s="6">
        <f t="shared" si="29"/>
        <v>0</v>
      </c>
      <c r="R157" s="1">
        <f t="shared" si="30"/>
        <v>0</v>
      </c>
      <c r="S157" s="12">
        <f t="shared" si="31"/>
        <v>0</v>
      </c>
      <c r="T157" s="6">
        <f t="shared" si="32"/>
        <v>90</v>
      </c>
      <c r="U157" s="1">
        <f t="shared" si="33"/>
        <v>0</v>
      </c>
      <c r="V157" s="13">
        <f t="shared" si="34"/>
        <v>0</v>
      </c>
      <c r="W157">
        <f t="shared" si="35"/>
        <v>180</v>
      </c>
      <c r="X157">
        <f t="shared" si="36"/>
        <v>0</v>
      </c>
      <c r="Y157" t="s">
        <v>50</v>
      </c>
    </row>
    <row r="158" spans="1:25" ht="14.25">
      <c r="A158">
        <v>3540</v>
      </c>
      <c r="B158">
        <v>2286695</v>
      </c>
      <c r="C158" t="s">
        <v>190</v>
      </c>
      <c r="D158" s="10" t="s">
        <v>178</v>
      </c>
      <c r="E158">
        <v>5</v>
      </c>
      <c r="F158">
        <v>2069</v>
      </c>
      <c r="G158">
        <v>0</v>
      </c>
      <c r="H158">
        <v>0</v>
      </c>
      <c r="I158">
        <v>419</v>
      </c>
      <c r="J158">
        <v>1590</v>
      </c>
      <c r="K158">
        <v>3</v>
      </c>
      <c r="L158" s="11">
        <v>1.5</v>
      </c>
      <c r="M158" s="12">
        <f t="shared" si="26"/>
        <v>0</v>
      </c>
      <c r="N158" s="6">
        <f t="shared" si="27"/>
        <v>0</v>
      </c>
      <c r="O158" s="1">
        <f t="shared" si="28"/>
        <v>0</v>
      </c>
      <c r="P158" s="12">
        <f t="shared" si="37"/>
        <v>0</v>
      </c>
      <c r="Q158" s="6">
        <f t="shared" si="29"/>
        <v>0</v>
      </c>
      <c r="R158" s="1">
        <f t="shared" si="30"/>
        <v>0</v>
      </c>
      <c r="S158" s="12">
        <f t="shared" si="31"/>
        <v>0</v>
      </c>
      <c r="T158" s="6">
        <f t="shared" si="32"/>
        <v>90</v>
      </c>
      <c r="U158" s="1">
        <f t="shared" si="33"/>
        <v>0</v>
      </c>
      <c r="V158" s="13">
        <f t="shared" si="34"/>
        <v>0</v>
      </c>
      <c r="W158">
        <f t="shared" si="35"/>
        <v>180</v>
      </c>
      <c r="X158">
        <f t="shared" si="36"/>
        <v>0</v>
      </c>
      <c r="Y158" t="s">
        <v>50</v>
      </c>
    </row>
    <row r="159" spans="1:25" ht="14.25">
      <c r="A159">
        <v>3605</v>
      </c>
      <c r="B159">
        <v>2692642</v>
      </c>
      <c r="C159" t="s">
        <v>244</v>
      </c>
      <c r="D159" s="10" t="s">
        <v>236</v>
      </c>
      <c r="E159">
        <v>5</v>
      </c>
      <c r="F159">
        <v>2052</v>
      </c>
      <c r="G159">
        <v>0</v>
      </c>
      <c r="H159">
        <v>0</v>
      </c>
      <c r="I159">
        <v>419</v>
      </c>
      <c r="J159">
        <v>1590</v>
      </c>
      <c r="K159">
        <v>3</v>
      </c>
      <c r="L159" s="11">
        <v>1.5</v>
      </c>
      <c r="M159" s="12">
        <f t="shared" si="26"/>
        <v>0</v>
      </c>
      <c r="N159" s="6">
        <f t="shared" si="27"/>
        <v>0</v>
      </c>
      <c r="O159" s="1">
        <f t="shared" si="28"/>
        <v>0</v>
      </c>
      <c r="P159" s="12">
        <f t="shared" si="37"/>
        <v>0</v>
      </c>
      <c r="Q159" s="6">
        <f t="shared" si="29"/>
        <v>0</v>
      </c>
      <c r="R159" s="1">
        <f t="shared" si="30"/>
        <v>0</v>
      </c>
      <c r="S159" s="12">
        <f t="shared" si="31"/>
        <v>0</v>
      </c>
      <c r="T159" s="6">
        <f t="shared" si="32"/>
        <v>90</v>
      </c>
      <c r="U159" s="1">
        <f t="shared" si="33"/>
        <v>0</v>
      </c>
      <c r="V159" s="13">
        <f t="shared" si="34"/>
        <v>0</v>
      </c>
      <c r="W159">
        <f t="shared" si="35"/>
        <v>180</v>
      </c>
      <c r="X159">
        <f t="shared" si="36"/>
        <v>0</v>
      </c>
      <c r="Y159" t="s">
        <v>50</v>
      </c>
    </row>
    <row r="160" spans="1:25" ht="14.25">
      <c r="A160">
        <v>3625</v>
      </c>
      <c r="B160">
        <v>1031603</v>
      </c>
      <c r="C160" t="s">
        <v>83</v>
      </c>
      <c r="D160" s="10" t="s">
        <v>81</v>
      </c>
      <c r="E160">
        <v>5</v>
      </c>
      <c r="F160">
        <v>2041</v>
      </c>
      <c r="G160">
        <v>0</v>
      </c>
      <c r="H160">
        <v>0</v>
      </c>
      <c r="I160">
        <v>419</v>
      </c>
      <c r="J160">
        <v>1590</v>
      </c>
      <c r="K160">
        <v>3</v>
      </c>
      <c r="L160" s="11">
        <v>1.5</v>
      </c>
      <c r="M160" s="12">
        <f t="shared" si="26"/>
        <v>0</v>
      </c>
      <c r="N160" s="6">
        <f t="shared" si="27"/>
        <v>0</v>
      </c>
      <c r="O160" s="1">
        <f t="shared" si="28"/>
        <v>0</v>
      </c>
      <c r="P160" s="12">
        <f t="shared" si="37"/>
        <v>0</v>
      </c>
      <c r="Q160" s="6">
        <f t="shared" si="29"/>
        <v>0</v>
      </c>
      <c r="R160" s="1">
        <f t="shared" si="30"/>
        <v>0</v>
      </c>
      <c r="S160" s="12">
        <f t="shared" si="31"/>
        <v>0</v>
      </c>
      <c r="T160" s="6">
        <f t="shared" si="32"/>
        <v>90</v>
      </c>
      <c r="U160" s="1">
        <f t="shared" si="33"/>
        <v>0</v>
      </c>
      <c r="V160" s="13">
        <f t="shared" si="34"/>
        <v>0</v>
      </c>
      <c r="W160">
        <f t="shared" si="35"/>
        <v>180</v>
      </c>
      <c r="X160">
        <f t="shared" si="36"/>
        <v>0</v>
      </c>
      <c r="Y160" t="s">
        <v>50</v>
      </c>
    </row>
    <row r="161" spans="1:25" ht="14.25">
      <c r="A161">
        <v>3633</v>
      </c>
      <c r="B161">
        <v>1027089</v>
      </c>
      <c r="C161" t="s">
        <v>146</v>
      </c>
      <c r="D161" s="10" t="s">
        <v>147</v>
      </c>
      <c r="E161">
        <v>5</v>
      </c>
      <c r="F161">
        <v>2039</v>
      </c>
      <c r="G161">
        <v>0</v>
      </c>
      <c r="H161">
        <v>0</v>
      </c>
      <c r="I161">
        <v>419</v>
      </c>
      <c r="J161">
        <v>1590</v>
      </c>
      <c r="K161">
        <v>3</v>
      </c>
      <c r="L161" s="11">
        <v>1.5</v>
      </c>
      <c r="M161" s="12">
        <f t="shared" si="26"/>
        <v>0</v>
      </c>
      <c r="N161" s="6">
        <f t="shared" si="27"/>
        <v>0</v>
      </c>
      <c r="O161" s="1">
        <f t="shared" si="28"/>
        <v>0</v>
      </c>
      <c r="P161" s="12">
        <f t="shared" si="37"/>
        <v>0</v>
      </c>
      <c r="Q161" s="6">
        <f t="shared" si="29"/>
        <v>0</v>
      </c>
      <c r="R161" s="1">
        <f t="shared" si="30"/>
        <v>0</v>
      </c>
      <c r="S161" s="12">
        <f t="shared" si="31"/>
        <v>0</v>
      </c>
      <c r="T161" s="6">
        <f t="shared" si="32"/>
        <v>90</v>
      </c>
      <c r="U161" s="1">
        <f t="shared" si="33"/>
        <v>0</v>
      </c>
      <c r="V161" s="13">
        <f t="shared" si="34"/>
        <v>0</v>
      </c>
      <c r="W161">
        <f t="shared" si="35"/>
        <v>180</v>
      </c>
      <c r="X161">
        <f t="shared" si="36"/>
        <v>0</v>
      </c>
      <c r="Y161" t="s">
        <v>50</v>
      </c>
    </row>
    <row r="162" spans="1:25" ht="14.25">
      <c r="A162">
        <v>3665</v>
      </c>
      <c r="B162">
        <v>2705634</v>
      </c>
      <c r="C162" t="s">
        <v>234</v>
      </c>
      <c r="D162" s="10" t="s">
        <v>212</v>
      </c>
      <c r="E162">
        <v>5</v>
      </c>
      <c r="F162">
        <v>2028</v>
      </c>
      <c r="G162">
        <v>0</v>
      </c>
      <c r="H162">
        <v>0</v>
      </c>
      <c r="I162">
        <v>419</v>
      </c>
      <c r="J162">
        <v>1590</v>
      </c>
      <c r="K162">
        <v>3</v>
      </c>
      <c r="L162" s="11">
        <v>1.5</v>
      </c>
      <c r="M162" s="12">
        <f t="shared" si="26"/>
        <v>0</v>
      </c>
      <c r="N162" s="6">
        <f t="shared" si="27"/>
        <v>0</v>
      </c>
      <c r="O162" s="1">
        <f t="shared" si="28"/>
        <v>0</v>
      </c>
      <c r="P162" s="12">
        <f t="shared" si="37"/>
        <v>0</v>
      </c>
      <c r="Q162" s="6">
        <f t="shared" si="29"/>
        <v>0</v>
      </c>
      <c r="R162" s="1">
        <f t="shared" si="30"/>
        <v>0</v>
      </c>
      <c r="S162" s="12">
        <f t="shared" si="31"/>
        <v>0</v>
      </c>
      <c r="T162" s="6">
        <f t="shared" si="32"/>
        <v>90</v>
      </c>
      <c r="U162" s="1">
        <f t="shared" si="33"/>
        <v>0</v>
      </c>
      <c r="V162" s="13">
        <f t="shared" si="34"/>
        <v>0</v>
      </c>
      <c r="W162">
        <f t="shared" si="35"/>
        <v>180</v>
      </c>
      <c r="X162">
        <f t="shared" si="36"/>
        <v>0</v>
      </c>
      <c r="Y162" t="s">
        <v>50</v>
      </c>
    </row>
    <row r="163" spans="1:25" ht="14.25">
      <c r="A163">
        <v>3665</v>
      </c>
      <c r="B163">
        <v>2692651</v>
      </c>
      <c r="C163" t="s">
        <v>245</v>
      </c>
      <c r="D163" s="10" t="s">
        <v>236</v>
      </c>
      <c r="E163">
        <v>6</v>
      </c>
      <c r="F163">
        <v>2028</v>
      </c>
      <c r="G163">
        <v>0</v>
      </c>
      <c r="H163">
        <v>0</v>
      </c>
      <c r="I163">
        <v>419</v>
      </c>
      <c r="J163">
        <v>1590</v>
      </c>
      <c r="K163">
        <v>3</v>
      </c>
      <c r="L163" s="11">
        <v>1.5</v>
      </c>
      <c r="M163" s="12">
        <f t="shared" si="26"/>
        <v>0</v>
      </c>
      <c r="N163" s="6">
        <f t="shared" si="27"/>
        <v>0</v>
      </c>
      <c r="O163" s="1">
        <f t="shared" si="28"/>
        <v>0</v>
      </c>
      <c r="P163" s="12">
        <f t="shared" si="37"/>
        <v>0</v>
      </c>
      <c r="Q163" s="6">
        <f t="shared" si="29"/>
        <v>0</v>
      </c>
      <c r="R163" s="1">
        <f t="shared" si="30"/>
        <v>0</v>
      </c>
      <c r="S163" s="12">
        <f t="shared" si="31"/>
        <v>0</v>
      </c>
      <c r="T163" s="6">
        <f t="shared" si="32"/>
        <v>90</v>
      </c>
      <c r="U163" s="1">
        <f t="shared" si="33"/>
        <v>0</v>
      </c>
      <c r="V163" s="13">
        <f t="shared" si="34"/>
        <v>0</v>
      </c>
      <c r="W163">
        <f t="shared" si="35"/>
        <v>180</v>
      </c>
      <c r="X163">
        <f t="shared" si="36"/>
        <v>0</v>
      </c>
      <c r="Y163" t="s">
        <v>50</v>
      </c>
    </row>
    <row r="164" spans="1:25" ht="14.25">
      <c r="A164">
        <v>3686</v>
      </c>
      <c r="B164">
        <v>2137215</v>
      </c>
      <c r="C164" t="s">
        <v>168</v>
      </c>
      <c r="D164" s="10" t="s">
        <v>167</v>
      </c>
      <c r="E164">
        <v>5</v>
      </c>
      <c r="F164">
        <v>2019</v>
      </c>
      <c r="G164">
        <v>0</v>
      </c>
      <c r="H164">
        <v>0</v>
      </c>
      <c r="I164">
        <v>419</v>
      </c>
      <c r="J164">
        <v>1590</v>
      </c>
      <c r="K164">
        <v>3</v>
      </c>
      <c r="L164" s="11">
        <v>1.5</v>
      </c>
      <c r="M164" s="12">
        <f t="shared" si="26"/>
        <v>0</v>
      </c>
      <c r="N164" s="6">
        <f t="shared" si="27"/>
        <v>0</v>
      </c>
      <c r="O164" s="1">
        <f t="shared" si="28"/>
        <v>0</v>
      </c>
      <c r="P164" s="12">
        <f t="shared" si="37"/>
        <v>0</v>
      </c>
      <c r="Q164" s="6">
        <f t="shared" si="29"/>
        <v>0</v>
      </c>
      <c r="R164" s="1">
        <f t="shared" si="30"/>
        <v>0</v>
      </c>
      <c r="S164" s="12">
        <f t="shared" si="31"/>
        <v>0</v>
      </c>
      <c r="T164" s="6">
        <f t="shared" si="32"/>
        <v>90</v>
      </c>
      <c r="U164" s="1">
        <f t="shared" si="33"/>
        <v>0</v>
      </c>
      <c r="V164" s="13">
        <f t="shared" si="34"/>
        <v>0</v>
      </c>
      <c r="W164">
        <f t="shared" si="35"/>
        <v>180</v>
      </c>
      <c r="X164">
        <f t="shared" si="36"/>
        <v>0</v>
      </c>
      <c r="Y164" t="s">
        <v>50</v>
      </c>
    </row>
    <row r="165" spans="1:25" ht="14.25">
      <c r="A165">
        <v>3700</v>
      </c>
      <c r="B165">
        <v>1044968</v>
      </c>
      <c r="C165" t="s">
        <v>217</v>
      </c>
      <c r="D165" s="10" t="s">
        <v>212</v>
      </c>
      <c r="E165">
        <v>6</v>
      </c>
      <c r="F165">
        <v>2015</v>
      </c>
      <c r="G165">
        <v>0</v>
      </c>
      <c r="H165">
        <v>0</v>
      </c>
      <c r="I165">
        <v>419</v>
      </c>
      <c r="J165">
        <v>1590</v>
      </c>
      <c r="K165">
        <v>3</v>
      </c>
      <c r="L165" s="11">
        <v>1.5</v>
      </c>
      <c r="M165" s="12">
        <f t="shared" si="26"/>
        <v>0</v>
      </c>
      <c r="N165" s="6">
        <f t="shared" si="27"/>
        <v>0</v>
      </c>
      <c r="O165" s="1">
        <f t="shared" si="28"/>
        <v>0</v>
      </c>
      <c r="P165" s="12">
        <f t="shared" si="37"/>
        <v>0</v>
      </c>
      <c r="Q165" s="6">
        <f t="shared" si="29"/>
        <v>0</v>
      </c>
      <c r="R165" s="1">
        <f t="shared" si="30"/>
        <v>0</v>
      </c>
      <c r="S165" s="12">
        <f t="shared" si="31"/>
        <v>0</v>
      </c>
      <c r="T165" s="6">
        <f t="shared" si="32"/>
        <v>90</v>
      </c>
      <c r="U165" s="1">
        <f t="shared" si="33"/>
        <v>0</v>
      </c>
      <c r="V165" s="13">
        <f t="shared" si="34"/>
        <v>0</v>
      </c>
      <c r="W165">
        <f t="shared" si="35"/>
        <v>180</v>
      </c>
      <c r="X165">
        <f t="shared" si="36"/>
        <v>0</v>
      </c>
      <c r="Y165" t="s">
        <v>50</v>
      </c>
    </row>
    <row r="166" spans="1:25" ht="14.25">
      <c r="A166">
        <v>3734</v>
      </c>
      <c r="B166">
        <v>2705612</v>
      </c>
      <c r="C166" t="s">
        <v>233</v>
      </c>
      <c r="D166" s="10" t="s">
        <v>212</v>
      </c>
      <c r="E166">
        <v>5</v>
      </c>
      <c r="F166">
        <v>2000</v>
      </c>
      <c r="G166">
        <v>0</v>
      </c>
      <c r="H166">
        <v>0</v>
      </c>
      <c r="I166">
        <v>419</v>
      </c>
      <c r="J166">
        <v>1590</v>
      </c>
      <c r="K166">
        <v>3</v>
      </c>
      <c r="L166" s="11">
        <v>1.5</v>
      </c>
      <c r="M166" s="12">
        <f t="shared" si="26"/>
        <v>0</v>
      </c>
      <c r="N166" s="6">
        <f t="shared" si="27"/>
        <v>0</v>
      </c>
      <c r="O166" s="1">
        <f t="shared" si="28"/>
        <v>0</v>
      </c>
      <c r="P166" s="12">
        <f t="shared" si="37"/>
        <v>0</v>
      </c>
      <c r="Q166" s="6">
        <f t="shared" si="29"/>
        <v>0</v>
      </c>
      <c r="R166" s="1">
        <f t="shared" si="30"/>
        <v>0</v>
      </c>
      <c r="S166" s="12">
        <f t="shared" si="31"/>
        <v>0</v>
      </c>
      <c r="T166" s="6">
        <f t="shared" si="32"/>
        <v>90</v>
      </c>
      <c r="U166" s="1">
        <f t="shared" si="33"/>
        <v>0</v>
      </c>
      <c r="V166" s="13">
        <f t="shared" si="34"/>
        <v>0</v>
      </c>
      <c r="W166">
        <f t="shared" si="35"/>
        <v>180</v>
      </c>
      <c r="X166">
        <f t="shared" si="36"/>
        <v>0</v>
      </c>
      <c r="Y166" t="s">
        <v>50</v>
      </c>
    </row>
    <row r="167" spans="1:25" ht="14.25">
      <c r="A167">
        <v>3791</v>
      </c>
      <c r="B167">
        <v>2791037</v>
      </c>
      <c r="C167" t="s">
        <v>247</v>
      </c>
      <c r="D167" s="10" t="s">
        <v>236</v>
      </c>
      <c r="E167">
        <v>5</v>
      </c>
      <c r="F167">
        <v>1967</v>
      </c>
      <c r="G167">
        <v>0</v>
      </c>
      <c r="H167">
        <v>0</v>
      </c>
      <c r="I167">
        <v>419</v>
      </c>
      <c r="J167">
        <v>1590</v>
      </c>
      <c r="K167">
        <v>3</v>
      </c>
      <c r="L167" s="11">
        <v>1.5</v>
      </c>
      <c r="M167" s="12">
        <f t="shared" si="26"/>
        <v>0</v>
      </c>
      <c r="N167" s="6">
        <f t="shared" si="27"/>
        <v>0</v>
      </c>
      <c r="O167" s="1">
        <f t="shared" si="28"/>
        <v>0</v>
      </c>
      <c r="P167" s="12">
        <f t="shared" si="37"/>
        <v>0</v>
      </c>
      <c r="Q167" s="6">
        <f t="shared" si="29"/>
        <v>0</v>
      </c>
      <c r="R167" s="1">
        <f t="shared" si="30"/>
        <v>0</v>
      </c>
      <c r="S167" s="12">
        <f t="shared" si="31"/>
        <v>0</v>
      </c>
      <c r="T167" s="6">
        <f t="shared" si="32"/>
        <v>90</v>
      </c>
      <c r="U167" s="1">
        <f t="shared" si="33"/>
        <v>0</v>
      </c>
      <c r="V167" s="13">
        <f t="shared" si="34"/>
        <v>0</v>
      </c>
      <c r="W167">
        <f t="shared" si="35"/>
        <v>180</v>
      </c>
      <c r="X167">
        <f t="shared" si="36"/>
        <v>0</v>
      </c>
      <c r="Y167" t="s">
        <v>50</v>
      </c>
    </row>
    <row r="168" spans="1:25" ht="14.25">
      <c r="A168">
        <v>3909</v>
      </c>
      <c r="B168">
        <v>2213461</v>
      </c>
      <c r="C168" t="s">
        <v>69</v>
      </c>
      <c r="D168" s="10" t="s">
        <v>41</v>
      </c>
      <c r="E168">
        <v>5</v>
      </c>
      <c r="F168">
        <v>1792</v>
      </c>
      <c r="G168">
        <v>0</v>
      </c>
      <c r="H168">
        <v>0</v>
      </c>
      <c r="I168">
        <v>419</v>
      </c>
      <c r="J168">
        <v>1590</v>
      </c>
      <c r="K168">
        <v>3</v>
      </c>
      <c r="L168" s="11">
        <v>1.5</v>
      </c>
      <c r="M168" s="12">
        <f t="shared" si="26"/>
        <v>0</v>
      </c>
      <c r="N168" s="6">
        <f t="shared" si="27"/>
        <v>0</v>
      </c>
      <c r="O168" s="1">
        <f t="shared" si="28"/>
        <v>0</v>
      </c>
      <c r="P168" s="12">
        <f t="shared" si="37"/>
        <v>0</v>
      </c>
      <c r="Q168" s="6">
        <f t="shared" si="29"/>
        <v>0</v>
      </c>
      <c r="R168" s="1">
        <f t="shared" si="30"/>
        <v>0</v>
      </c>
      <c r="S168" s="12">
        <f t="shared" si="31"/>
        <v>0</v>
      </c>
      <c r="T168" s="6">
        <f t="shared" si="32"/>
        <v>90</v>
      </c>
      <c r="U168" s="1">
        <f t="shared" si="33"/>
        <v>0</v>
      </c>
      <c r="V168" s="13">
        <f t="shared" si="34"/>
        <v>0</v>
      </c>
      <c r="W168">
        <f t="shared" si="35"/>
        <v>180</v>
      </c>
      <c r="X168">
        <f t="shared" si="36"/>
        <v>0</v>
      </c>
      <c r="Y168" t="s">
        <v>50</v>
      </c>
    </row>
    <row r="169" spans="1:25" ht="14.25">
      <c r="A169">
        <v>123</v>
      </c>
      <c r="B169">
        <v>2269452</v>
      </c>
      <c r="C169" t="s">
        <v>94</v>
      </c>
      <c r="D169" s="10" t="s">
        <v>81</v>
      </c>
      <c r="E169">
        <v>2</v>
      </c>
      <c r="F169">
        <v>2662</v>
      </c>
      <c r="G169">
        <v>0</v>
      </c>
      <c r="H169">
        <v>267</v>
      </c>
      <c r="I169">
        <v>379</v>
      </c>
      <c r="J169">
        <v>1053</v>
      </c>
      <c r="K169">
        <v>3</v>
      </c>
      <c r="L169">
        <v>1.5</v>
      </c>
      <c r="M169" s="8">
        <f t="shared" si="26"/>
        <v>0</v>
      </c>
      <c r="N169" s="5">
        <f t="shared" si="27"/>
        <v>0</v>
      </c>
      <c r="O169" s="26">
        <f t="shared" si="28"/>
        <v>0</v>
      </c>
      <c r="P169" s="8">
        <f aca="true" t="shared" si="38" ref="P169:P200">IF(A169&lt;(G169+H169+1),MIN((H169-A169+G169+1)/H169,1),0)</f>
        <v>0.5430711610486891</v>
      </c>
      <c r="Q169" s="5">
        <f t="shared" si="29"/>
        <v>67.5</v>
      </c>
      <c r="R169" s="26">
        <f t="shared" si="30"/>
        <v>36.657303370786515</v>
      </c>
      <c r="S169" s="12">
        <f t="shared" si="31"/>
        <v>1</v>
      </c>
      <c r="T169" s="5">
        <f t="shared" si="32"/>
        <v>90</v>
      </c>
      <c r="U169" s="26">
        <f t="shared" si="33"/>
        <v>90</v>
      </c>
      <c r="V169" s="13">
        <f t="shared" si="34"/>
        <v>1</v>
      </c>
      <c r="W169">
        <f t="shared" si="35"/>
        <v>180</v>
      </c>
      <c r="X169">
        <f t="shared" si="36"/>
        <v>180</v>
      </c>
      <c r="Y169" t="s">
        <v>75</v>
      </c>
    </row>
    <row r="170" spans="1:25" ht="14.25">
      <c r="A170">
        <v>210</v>
      </c>
      <c r="B170">
        <v>1840758</v>
      </c>
      <c r="C170" t="s">
        <v>134</v>
      </c>
      <c r="D170" s="10" t="s">
        <v>101</v>
      </c>
      <c r="E170">
        <v>3</v>
      </c>
      <c r="F170">
        <v>2627</v>
      </c>
      <c r="G170">
        <v>0</v>
      </c>
      <c r="H170">
        <v>267</v>
      </c>
      <c r="I170">
        <v>379</v>
      </c>
      <c r="J170">
        <v>1053</v>
      </c>
      <c r="K170">
        <v>3</v>
      </c>
      <c r="L170">
        <v>1.5</v>
      </c>
      <c r="M170" s="8">
        <f t="shared" si="26"/>
        <v>0</v>
      </c>
      <c r="N170" s="5">
        <f t="shared" si="27"/>
        <v>0</v>
      </c>
      <c r="O170" s="26">
        <f t="shared" si="28"/>
        <v>0</v>
      </c>
      <c r="P170" s="8">
        <f t="shared" si="38"/>
        <v>0.21722846441947566</v>
      </c>
      <c r="Q170" s="5">
        <f t="shared" si="29"/>
        <v>67.5</v>
      </c>
      <c r="R170" s="26">
        <f t="shared" si="30"/>
        <v>14.662921348314606</v>
      </c>
      <c r="S170" s="12">
        <f t="shared" si="31"/>
        <v>1</v>
      </c>
      <c r="T170" s="5">
        <f t="shared" si="32"/>
        <v>90</v>
      </c>
      <c r="U170" s="26">
        <f t="shared" si="33"/>
        <v>90</v>
      </c>
      <c r="V170" s="13">
        <f t="shared" si="34"/>
        <v>1</v>
      </c>
      <c r="W170">
        <f t="shared" si="35"/>
        <v>180</v>
      </c>
      <c r="X170">
        <f t="shared" si="36"/>
        <v>180</v>
      </c>
      <c r="Y170" t="s">
        <v>75</v>
      </c>
    </row>
    <row r="171" spans="1:25" ht="14.25">
      <c r="A171">
        <v>294</v>
      </c>
      <c r="B171">
        <v>2591462</v>
      </c>
      <c r="C171" t="s">
        <v>230</v>
      </c>
      <c r="D171" s="10" t="s">
        <v>212</v>
      </c>
      <c r="E171">
        <v>3</v>
      </c>
      <c r="F171">
        <v>2600</v>
      </c>
      <c r="G171">
        <v>0</v>
      </c>
      <c r="H171">
        <v>267</v>
      </c>
      <c r="I171">
        <v>379</v>
      </c>
      <c r="J171">
        <v>1053</v>
      </c>
      <c r="K171">
        <v>3</v>
      </c>
      <c r="L171">
        <v>1.5</v>
      </c>
      <c r="M171" s="8">
        <f t="shared" si="26"/>
        <v>0</v>
      </c>
      <c r="N171" s="5">
        <f t="shared" si="27"/>
        <v>0</v>
      </c>
      <c r="O171" s="26">
        <f t="shared" si="28"/>
        <v>0</v>
      </c>
      <c r="P171" s="8">
        <f t="shared" si="38"/>
        <v>0</v>
      </c>
      <c r="Q171" s="5">
        <f t="shared" si="29"/>
        <v>67.5</v>
      </c>
      <c r="R171" s="26">
        <f t="shared" si="30"/>
        <v>0</v>
      </c>
      <c r="S171" s="12">
        <f t="shared" si="31"/>
        <v>0.9313984168865436</v>
      </c>
      <c r="T171" s="5">
        <f t="shared" si="32"/>
        <v>90</v>
      </c>
      <c r="U171" s="26">
        <f t="shared" si="33"/>
        <v>83.82585751978893</v>
      </c>
      <c r="V171" s="13">
        <f t="shared" si="34"/>
        <v>1</v>
      </c>
      <c r="W171">
        <f t="shared" si="35"/>
        <v>180</v>
      </c>
      <c r="X171">
        <f t="shared" si="36"/>
        <v>180</v>
      </c>
      <c r="Y171" t="s">
        <v>75</v>
      </c>
    </row>
    <row r="172" spans="1:25" ht="14.25">
      <c r="A172">
        <v>418</v>
      </c>
      <c r="B172">
        <v>1015454</v>
      </c>
      <c r="C172" t="s">
        <v>213</v>
      </c>
      <c r="D172" s="10" t="s">
        <v>212</v>
      </c>
      <c r="E172">
        <v>3</v>
      </c>
      <c r="F172">
        <v>2564</v>
      </c>
      <c r="G172">
        <v>0</v>
      </c>
      <c r="H172">
        <v>267</v>
      </c>
      <c r="I172">
        <v>379</v>
      </c>
      <c r="J172">
        <v>1053</v>
      </c>
      <c r="K172">
        <v>3</v>
      </c>
      <c r="L172">
        <v>1.5</v>
      </c>
      <c r="M172" s="8">
        <f t="shared" si="26"/>
        <v>0</v>
      </c>
      <c r="N172" s="5">
        <f t="shared" si="27"/>
        <v>0</v>
      </c>
      <c r="O172" s="26">
        <f t="shared" si="28"/>
        <v>0</v>
      </c>
      <c r="P172" s="8">
        <f t="shared" si="38"/>
        <v>0</v>
      </c>
      <c r="Q172" s="5">
        <f t="shared" si="29"/>
        <v>67.5</v>
      </c>
      <c r="R172" s="26">
        <f t="shared" si="30"/>
        <v>0</v>
      </c>
      <c r="S172" s="12">
        <f t="shared" si="31"/>
        <v>0.604221635883905</v>
      </c>
      <c r="T172" s="5">
        <f t="shared" si="32"/>
        <v>90</v>
      </c>
      <c r="U172" s="26">
        <f t="shared" si="33"/>
        <v>54.37994722955145</v>
      </c>
      <c r="V172" s="13">
        <f t="shared" si="34"/>
        <v>1</v>
      </c>
      <c r="W172">
        <f t="shared" si="35"/>
        <v>180</v>
      </c>
      <c r="X172">
        <f t="shared" si="36"/>
        <v>180</v>
      </c>
      <c r="Y172" t="s">
        <v>75</v>
      </c>
    </row>
    <row r="173" spans="1:25" ht="14.25">
      <c r="A173">
        <v>550</v>
      </c>
      <c r="B173">
        <v>2591471</v>
      </c>
      <c r="C173" t="s">
        <v>231</v>
      </c>
      <c r="D173" s="10" t="s">
        <v>212</v>
      </c>
      <c r="E173">
        <v>3</v>
      </c>
      <c r="F173">
        <v>2534</v>
      </c>
      <c r="G173">
        <v>0</v>
      </c>
      <c r="H173">
        <v>267</v>
      </c>
      <c r="I173">
        <v>379</v>
      </c>
      <c r="J173">
        <v>1053</v>
      </c>
      <c r="K173">
        <v>3</v>
      </c>
      <c r="L173">
        <v>1.5</v>
      </c>
      <c r="M173" s="8">
        <f t="shared" si="26"/>
        <v>0</v>
      </c>
      <c r="N173" s="5">
        <f t="shared" si="27"/>
        <v>0</v>
      </c>
      <c r="O173" s="26">
        <f t="shared" si="28"/>
        <v>0</v>
      </c>
      <c r="P173" s="8">
        <f t="shared" si="38"/>
        <v>0</v>
      </c>
      <c r="Q173" s="5">
        <f t="shared" si="29"/>
        <v>67.5</v>
      </c>
      <c r="R173" s="26">
        <f t="shared" si="30"/>
        <v>0</v>
      </c>
      <c r="S173" s="12">
        <f t="shared" si="31"/>
        <v>0.2559366754617414</v>
      </c>
      <c r="T173" s="5">
        <f t="shared" si="32"/>
        <v>90</v>
      </c>
      <c r="U173" s="26">
        <f t="shared" si="33"/>
        <v>23.034300791556728</v>
      </c>
      <c r="V173" s="13">
        <f t="shared" si="34"/>
        <v>1</v>
      </c>
      <c r="W173">
        <f t="shared" si="35"/>
        <v>180</v>
      </c>
      <c r="X173">
        <f t="shared" si="36"/>
        <v>180</v>
      </c>
      <c r="Y173" t="s">
        <v>75</v>
      </c>
    </row>
    <row r="174" spans="1:25" ht="14.25">
      <c r="A174">
        <v>713</v>
      </c>
      <c r="B174">
        <v>2269425</v>
      </c>
      <c r="C174" t="s">
        <v>221</v>
      </c>
      <c r="D174" s="10" t="s">
        <v>212</v>
      </c>
      <c r="E174">
        <v>4</v>
      </c>
      <c r="F174">
        <v>2498</v>
      </c>
      <c r="G174">
        <v>0</v>
      </c>
      <c r="H174">
        <v>267</v>
      </c>
      <c r="I174">
        <v>379</v>
      </c>
      <c r="J174">
        <v>1053</v>
      </c>
      <c r="K174">
        <v>3</v>
      </c>
      <c r="L174">
        <v>1.5</v>
      </c>
      <c r="M174" s="8">
        <f t="shared" si="26"/>
        <v>0</v>
      </c>
      <c r="N174" s="5">
        <f t="shared" si="27"/>
        <v>0</v>
      </c>
      <c r="O174" s="26">
        <f t="shared" si="28"/>
        <v>0</v>
      </c>
      <c r="P174" s="8">
        <f t="shared" si="38"/>
        <v>0</v>
      </c>
      <c r="Q174" s="5">
        <f t="shared" si="29"/>
        <v>67.5</v>
      </c>
      <c r="R174" s="26">
        <f t="shared" si="30"/>
        <v>0</v>
      </c>
      <c r="S174" s="12">
        <f t="shared" si="31"/>
        <v>0</v>
      </c>
      <c r="T174" s="5">
        <f t="shared" si="32"/>
        <v>90</v>
      </c>
      <c r="U174" s="26">
        <f t="shared" si="33"/>
        <v>0</v>
      </c>
      <c r="V174" s="13">
        <f t="shared" si="34"/>
        <v>0.9373219373219374</v>
      </c>
      <c r="W174">
        <f t="shared" si="35"/>
        <v>180</v>
      </c>
      <c r="X174">
        <f t="shared" si="36"/>
        <v>168.71794871794873</v>
      </c>
      <c r="Y174" t="s">
        <v>75</v>
      </c>
    </row>
    <row r="175" spans="1:25" ht="14.25">
      <c r="A175">
        <v>754</v>
      </c>
      <c r="B175">
        <v>2334011</v>
      </c>
      <c r="C175" t="s">
        <v>138</v>
      </c>
      <c r="D175" s="10" t="s">
        <v>101</v>
      </c>
      <c r="E175">
        <v>3</v>
      </c>
      <c r="F175">
        <v>2491</v>
      </c>
      <c r="G175">
        <v>0</v>
      </c>
      <c r="H175">
        <v>267</v>
      </c>
      <c r="I175">
        <v>379</v>
      </c>
      <c r="J175">
        <v>1053</v>
      </c>
      <c r="K175">
        <v>3</v>
      </c>
      <c r="L175">
        <v>1.5</v>
      </c>
      <c r="M175" s="8">
        <f t="shared" si="26"/>
        <v>0</v>
      </c>
      <c r="N175" s="5">
        <f t="shared" si="27"/>
        <v>0</v>
      </c>
      <c r="O175" s="26">
        <f t="shared" si="28"/>
        <v>0</v>
      </c>
      <c r="P175" s="8">
        <f t="shared" si="38"/>
        <v>0</v>
      </c>
      <c r="Q175" s="5">
        <f t="shared" si="29"/>
        <v>67.5</v>
      </c>
      <c r="R175" s="26">
        <f t="shared" si="30"/>
        <v>0</v>
      </c>
      <c r="S175" s="12">
        <f t="shared" si="31"/>
        <v>0</v>
      </c>
      <c r="T175" s="5">
        <f t="shared" si="32"/>
        <v>90</v>
      </c>
      <c r="U175" s="26">
        <f t="shared" si="33"/>
        <v>0</v>
      </c>
      <c r="V175" s="13">
        <f t="shared" si="34"/>
        <v>0.8983855650522318</v>
      </c>
      <c r="W175">
        <f t="shared" si="35"/>
        <v>180</v>
      </c>
      <c r="X175">
        <f t="shared" si="36"/>
        <v>161.70940170940173</v>
      </c>
      <c r="Y175" t="s">
        <v>75</v>
      </c>
    </row>
    <row r="176" spans="1:25" ht="14.25">
      <c r="A176">
        <v>888</v>
      </c>
      <c r="B176">
        <v>1135756</v>
      </c>
      <c r="C176" t="s">
        <v>104</v>
      </c>
      <c r="D176" s="10" t="s">
        <v>101</v>
      </c>
      <c r="E176">
        <v>4</v>
      </c>
      <c r="F176">
        <v>2462</v>
      </c>
      <c r="G176">
        <v>0</v>
      </c>
      <c r="H176">
        <v>267</v>
      </c>
      <c r="I176">
        <v>379</v>
      </c>
      <c r="J176">
        <v>1053</v>
      </c>
      <c r="K176">
        <v>3</v>
      </c>
      <c r="L176">
        <v>1.5</v>
      </c>
      <c r="M176" s="8">
        <f t="shared" si="26"/>
        <v>0</v>
      </c>
      <c r="N176" s="5">
        <f t="shared" si="27"/>
        <v>0</v>
      </c>
      <c r="O176" s="26">
        <f t="shared" si="28"/>
        <v>0</v>
      </c>
      <c r="P176" s="8">
        <f t="shared" si="38"/>
        <v>0</v>
      </c>
      <c r="Q176" s="5">
        <f t="shared" si="29"/>
        <v>67.5</v>
      </c>
      <c r="R176" s="26">
        <f t="shared" si="30"/>
        <v>0</v>
      </c>
      <c r="S176" s="12">
        <f t="shared" si="31"/>
        <v>0</v>
      </c>
      <c r="T176" s="5">
        <f t="shared" si="32"/>
        <v>90</v>
      </c>
      <c r="U176" s="26">
        <f t="shared" si="33"/>
        <v>0</v>
      </c>
      <c r="V176" s="13">
        <f t="shared" si="34"/>
        <v>0.7711301044634378</v>
      </c>
      <c r="W176">
        <f t="shared" si="35"/>
        <v>180</v>
      </c>
      <c r="X176">
        <f t="shared" si="36"/>
        <v>138.8034188034188</v>
      </c>
      <c r="Y176" t="s">
        <v>75</v>
      </c>
    </row>
    <row r="177" spans="1:25" ht="14.25">
      <c r="A177">
        <v>1088</v>
      </c>
      <c r="B177">
        <v>2519118</v>
      </c>
      <c r="C177" t="s">
        <v>171</v>
      </c>
      <c r="D177" s="10" t="s">
        <v>167</v>
      </c>
      <c r="E177">
        <v>4</v>
      </c>
      <c r="F177">
        <v>2424</v>
      </c>
      <c r="G177">
        <v>0</v>
      </c>
      <c r="H177">
        <v>267</v>
      </c>
      <c r="I177">
        <v>379</v>
      </c>
      <c r="J177">
        <v>1053</v>
      </c>
      <c r="K177">
        <v>3</v>
      </c>
      <c r="L177">
        <v>1.5</v>
      </c>
      <c r="M177" s="8">
        <f t="shared" si="26"/>
        <v>0</v>
      </c>
      <c r="N177" s="5">
        <f t="shared" si="27"/>
        <v>0</v>
      </c>
      <c r="O177" s="26">
        <f t="shared" si="28"/>
        <v>0</v>
      </c>
      <c r="P177" s="8">
        <f t="shared" si="38"/>
        <v>0</v>
      </c>
      <c r="Q177" s="5">
        <f t="shared" si="29"/>
        <v>67.5</v>
      </c>
      <c r="R177" s="26">
        <f t="shared" si="30"/>
        <v>0</v>
      </c>
      <c r="S177" s="12">
        <f t="shared" si="31"/>
        <v>0</v>
      </c>
      <c r="T177" s="5">
        <f t="shared" si="32"/>
        <v>90</v>
      </c>
      <c r="U177" s="26">
        <f t="shared" si="33"/>
        <v>0</v>
      </c>
      <c r="V177" s="13">
        <f t="shared" si="34"/>
        <v>0.5811965811965812</v>
      </c>
      <c r="W177">
        <f t="shared" si="35"/>
        <v>180</v>
      </c>
      <c r="X177">
        <f t="shared" si="36"/>
        <v>104.61538461538463</v>
      </c>
      <c r="Y177" t="s">
        <v>75</v>
      </c>
    </row>
    <row r="178" spans="1:25" ht="14.25">
      <c r="A178">
        <v>1157</v>
      </c>
      <c r="B178">
        <v>3141662</v>
      </c>
      <c r="C178" t="s">
        <v>145</v>
      </c>
      <c r="D178" s="10" t="s">
        <v>101</v>
      </c>
      <c r="E178">
        <v>4</v>
      </c>
      <c r="F178">
        <v>2411</v>
      </c>
      <c r="G178">
        <v>0</v>
      </c>
      <c r="H178">
        <v>267</v>
      </c>
      <c r="I178">
        <v>379</v>
      </c>
      <c r="J178">
        <v>1053</v>
      </c>
      <c r="K178">
        <v>3</v>
      </c>
      <c r="L178">
        <v>1.5</v>
      </c>
      <c r="M178" s="8">
        <f t="shared" si="26"/>
        <v>0</v>
      </c>
      <c r="N178" s="5">
        <f t="shared" si="27"/>
        <v>0</v>
      </c>
      <c r="O178" s="26">
        <f t="shared" si="28"/>
        <v>0</v>
      </c>
      <c r="P178" s="8">
        <f t="shared" si="38"/>
        <v>0</v>
      </c>
      <c r="Q178" s="5">
        <f t="shared" si="29"/>
        <v>67.5</v>
      </c>
      <c r="R178" s="26">
        <f t="shared" si="30"/>
        <v>0</v>
      </c>
      <c r="S178" s="12">
        <f t="shared" si="31"/>
        <v>0</v>
      </c>
      <c r="T178" s="5">
        <f t="shared" si="32"/>
        <v>90</v>
      </c>
      <c r="U178" s="26">
        <f t="shared" si="33"/>
        <v>0</v>
      </c>
      <c r="V178" s="13">
        <f t="shared" si="34"/>
        <v>0.5156695156695157</v>
      </c>
      <c r="W178">
        <f t="shared" si="35"/>
        <v>180</v>
      </c>
      <c r="X178">
        <f t="shared" si="36"/>
        <v>92.82051282051282</v>
      </c>
      <c r="Y178" t="s">
        <v>75</v>
      </c>
    </row>
    <row r="179" spans="1:25" ht="14.25">
      <c r="A179">
        <v>1168</v>
      </c>
      <c r="B179">
        <v>2360504</v>
      </c>
      <c r="C179" t="s">
        <v>141</v>
      </c>
      <c r="D179" s="10" t="s">
        <v>101</v>
      </c>
      <c r="E179">
        <v>4</v>
      </c>
      <c r="F179">
        <v>2409</v>
      </c>
      <c r="G179">
        <v>0</v>
      </c>
      <c r="H179">
        <v>267</v>
      </c>
      <c r="I179">
        <v>379</v>
      </c>
      <c r="J179">
        <v>1053</v>
      </c>
      <c r="K179">
        <v>3</v>
      </c>
      <c r="L179">
        <v>1.5</v>
      </c>
      <c r="M179" s="8">
        <f t="shared" si="26"/>
        <v>0</v>
      </c>
      <c r="N179" s="5">
        <f t="shared" si="27"/>
        <v>0</v>
      </c>
      <c r="O179" s="26">
        <f t="shared" si="28"/>
        <v>0</v>
      </c>
      <c r="P179" s="8">
        <f t="shared" si="38"/>
        <v>0</v>
      </c>
      <c r="Q179" s="5">
        <f t="shared" si="29"/>
        <v>67.5</v>
      </c>
      <c r="R179" s="26">
        <f t="shared" si="30"/>
        <v>0</v>
      </c>
      <c r="S179" s="12">
        <f t="shared" si="31"/>
        <v>0</v>
      </c>
      <c r="T179" s="5">
        <f t="shared" si="32"/>
        <v>90</v>
      </c>
      <c r="U179" s="26">
        <f t="shared" si="33"/>
        <v>0</v>
      </c>
      <c r="V179" s="13">
        <f t="shared" si="34"/>
        <v>0.5052231718898386</v>
      </c>
      <c r="W179">
        <f t="shared" si="35"/>
        <v>180</v>
      </c>
      <c r="X179">
        <f t="shared" si="36"/>
        <v>90.94017094017094</v>
      </c>
      <c r="Y179" t="s">
        <v>75</v>
      </c>
    </row>
    <row r="180" spans="1:25" ht="14.25">
      <c r="A180">
        <v>1229</v>
      </c>
      <c r="B180">
        <v>1840714</v>
      </c>
      <c r="C180" t="s">
        <v>133</v>
      </c>
      <c r="D180" s="10" t="s">
        <v>101</v>
      </c>
      <c r="E180">
        <v>4</v>
      </c>
      <c r="F180">
        <v>2397</v>
      </c>
      <c r="G180">
        <v>0</v>
      </c>
      <c r="H180">
        <v>267</v>
      </c>
      <c r="I180">
        <v>379</v>
      </c>
      <c r="J180">
        <v>1053</v>
      </c>
      <c r="K180">
        <v>3</v>
      </c>
      <c r="L180">
        <v>1.5</v>
      </c>
      <c r="M180" s="8">
        <f t="shared" si="26"/>
        <v>0</v>
      </c>
      <c r="N180" s="5">
        <f t="shared" si="27"/>
        <v>0</v>
      </c>
      <c r="O180" s="26">
        <f t="shared" si="28"/>
        <v>0</v>
      </c>
      <c r="P180" s="8">
        <f t="shared" si="38"/>
        <v>0</v>
      </c>
      <c r="Q180" s="5">
        <f t="shared" si="29"/>
        <v>67.5</v>
      </c>
      <c r="R180" s="26">
        <f t="shared" si="30"/>
        <v>0</v>
      </c>
      <c r="S180" s="12">
        <f t="shared" si="31"/>
        <v>0</v>
      </c>
      <c r="T180" s="5">
        <f t="shared" si="32"/>
        <v>90</v>
      </c>
      <c r="U180" s="26">
        <f t="shared" si="33"/>
        <v>0</v>
      </c>
      <c r="V180" s="13">
        <f t="shared" si="34"/>
        <v>0.4472934472934473</v>
      </c>
      <c r="W180">
        <f t="shared" si="35"/>
        <v>180</v>
      </c>
      <c r="X180">
        <f t="shared" si="36"/>
        <v>80.51282051282051</v>
      </c>
      <c r="Y180" t="s">
        <v>75</v>
      </c>
    </row>
    <row r="181" spans="1:25" ht="14.25">
      <c r="A181">
        <v>1240</v>
      </c>
      <c r="B181">
        <v>2517932</v>
      </c>
      <c r="C181" t="s">
        <v>195</v>
      </c>
      <c r="D181" s="10" t="s">
        <v>194</v>
      </c>
      <c r="E181">
        <v>4</v>
      </c>
      <c r="F181">
        <v>2395</v>
      </c>
      <c r="G181">
        <v>0</v>
      </c>
      <c r="H181">
        <v>267</v>
      </c>
      <c r="I181">
        <v>379</v>
      </c>
      <c r="J181">
        <v>1053</v>
      </c>
      <c r="K181">
        <v>3</v>
      </c>
      <c r="L181">
        <v>1.5</v>
      </c>
      <c r="M181" s="8">
        <f t="shared" si="26"/>
        <v>0</v>
      </c>
      <c r="N181" s="5">
        <f t="shared" si="27"/>
        <v>0</v>
      </c>
      <c r="O181" s="26">
        <f t="shared" si="28"/>
        <v>0</v>
      </c>
      <c r="P181" s="8">
        <f t="shared" si="38"/>
        <v>0</v>
      </c>
      <c r="Q181" s="5">
        <f t="shared" si="29"/>
        <v>67.5</v>
      </c>
      <c r="R181" s="26">
        <f t="shared" si="30"/>
        <v>0</v>
      </c>
      <c r="S181" s="12">
        <f t="shared" si="31"/>
        <v>0</v>
      </c>
      <c r="T181" s="5">
        <f t="shared" si="32"/>
        <v>90</v>
      </c>
      <c r="U181" s="26">
        <f t="shared" si="33"/>
        <v>0</v>
      </c>
      <c r="V181" s="13">
        <f t="shared" si="34"/>
        <v>0.4368471035137702</v>
      </c>
      <c r="W181">
        <f t="shared" si="35"/>
        <v>180</v>
      </c>
      <c r="X181">
        <f t="shared" si="36"/>
        <v>78.63247863247864</v>
      </c>
      <c r="Y181" t="s">
        <v>75</v>
      </c>
    </row>
    <row r="182" spans="1:25" ht="14.25">
      <c r="A182">
        <v>1247</v>
      </c>
      <c r="B182">
        <v>2519502</v>
      </c>
      <c r="C182" t="s">
        <v>74</v>
      </c>
      <c r="D182" s="10" t="s">
        <v>41</v>
      </c>
      <c r="E182">
        <v>4</v>
      </c>
      <c r="F182">
        <v>2394</v>
      </c>
      <c r="G182">
        <v>0</v>
      </c>
      <c r="H182">
        <v>267</v>
      </c>
      <c r="I182">
        <v>379</v>
      </c>
      <c r="J182">
        <v>1053</v>
      </c>
      <c r="K182">
        <v>3</v>
      </c>
      <c r="L182">
        <v>1.5</v>
      </c>
      <c r="M182" s="8">
        <f t="shared" si="26"/>
        <v>0</v>
      </c>
      <c r="N182" s="5">
        <f t="shared" si="27"/>
        <v>0</v>
      </c>
      <c r="O182" s="26">
        <f t="shared" si="28"/>
        <v>0</v>
      </c>
      <c r="P182" s="8">
        <f t="shared" si="38"/>
        <v>0</v>
      </c>
      <c r="Q182" s="5">
        <f t="shared" si="29"/>
        <v>67.5</v>
      </c>
      <c r="R182" s="26">
        <f t="shared" si="30"/>
        <v>0</v>
      </c>
      <c r="S182" s="12">
        <f t="shared" si="31"/>
        <v>0</v>
      </c>
      <c r="T182" s="5">
        <f t="shared" si="32"/>
        <v>90</v>
      </c>
      <c r="U182" s="26">
        <f t="shared" si="33"/>
        <v>0</v>
      </c>
      <c r="V182" s="13">
        <f t="shared" si="34"/>
        <v>0.4301994301994302</v>
      </c>
      <c r="W182">
        <f t="shared" si="35"/>
        <v>180</v>
      </c>
      <c r="X182">
        <f t="shared" si="36"/>
        <v>77.43589743589743</v>
      </c>
      <c r="Y182" t="s">
        <v>75</v>
      </c>
    </row>
    <row r="183" spans="1:25" ht="14.25">
      <c r="A183">
        <v>1417</v>
      </c>
      <c r="B183">
        <v>2029595</v>
      </c>
      <c r="C183" t="s">
        <v>90</v>
      </c>
      <c r="D183" s="10" t="s">
        <v>81</v>
      </c>
      <c r="E183">
        <v>4</v>
      </c>
      <c r="F183">
        <v>2361</v>
      </c>
      <c r="G183">
        <v>0</v>
      </c>
      <c r="H183">
        <v>267</v>
      </c>
      <c r="I183">
        <v>379</v>
      </c>
      <c r="J183">
        <v>1053</v>
      </c>
      <c r="K183">
        <v>3</v>
      </c>
      <c r="L183">
        <v>1.5</v>
      </c>
      <c r="M183" s="8">
        <f t="shared" si="26"/>
        <v>0</v>
      </c>
      <c r="N183" s="5">
        <f t="shared" si="27"/>
        <v>0</v>
      </c>
      <c r="O183" s="26">
        <f t="shared" si="28"/>
        <v>0</v>
      </c>
      <c r="P183" s="8">
        <f t="shared" si="38"/>
        <v>0</v>
      </c>
      <c r="Q183" s="5">
        <f t="shared" si="29"/>
        <v>67.5</v>
      </c>
      <c r="R183" s="26">
        <f t="shared" si="30"/>
        <v>0</v>
      </c>
      <c r="S183" s="12">
        <f t="shared" si="31"/>
        <v>0</v>
      </c>
      <c r="T183" s="5">
        <f t="shared" si="32"/>
        <v>90</v>
      </c>
      <c r="U183" s="26">
        <f t="shared" si="33"/>
        <v>0</v>
      </c>
      <c r="V183" s="13">
        <f t="shared" si="34"/>
        <v>0.26875593542260207</v>
      </c>
      <c r="W183">
        <f t="shared" si="35"/>
        <v>180</v>
      </c>
      <c r="X183">
        <f t="shared" si="36"/>
        <v>48.376068376068375</v>
      </c>
      <c r="Y183" t="s">
        <v>75</v>
      </c>
    </row>
    <row r="184" spans="1:25" ht="14.25">
      <c r="A184">
        <v>1450</v>
      </c>
      <c r="B184">
        <v>2286684</v>
      </c>
      <c r="C184" t="s">
        <v>189</v>
      </c>
      <c r="D184" s="10" t="s">
        <v>178</v>
      </c>
      <c r="E184">
        <v>5</v>
      </c>
      <c r="F184">
        <v>2354</v>
      </c>
      <c r="G184">
        <v>0</v>
      </c>
      <c r="H184">
        <v>267</v>
      </c>
      <c r="I184">
        <v>379</v>
      </c>
      <c r="J184">
        <v>1053</v>
      </c>
      <c r="K184">
        <v>3</v>
      </c>
      <c r="L184">
        <v>1.5</v>
      </c>
      <c r="M184" s="8">
        <f t="shared" si="26"/>
        <v>0</v>
      </c>
      <c r="N184" s="5">
        <f t="shared" si="27"/>
        <v>0</v>
      </c>
      <c r="O184" s="26">
        <f t="shared" si="28"/>
        <v>0</v>
      </c>
      <c r="P184" s="8">
        <f t="shared" si="38"/>
        <v>0</v>
      </c>
      <c r="Q184" s="5">
        <f t="shared" si="29"/>
        <v>67.5</v>
      </c>
      <c r="R184" s="26">
        <f t="shared" si="30"/>
        <v>0</v>
      </c>
      <c r="S184" s="12">
        <f t="shared" si="31"/>
        <v>0</v>
      </c>
      <c r="T184" s="5">
        <f t="shared" si="32"/>
        <v>90</v>
      </c>
      <c r="U184" s="26">
        <f t="shared" si="33"/>
        <v>0</v>
      </c>
      <c r="V184" s="13">
        <f t="shared" si="34"/>
        <v>0.23741690408357075</v>
      </c>
      <c r="W184">
        <f t="shared" si="35"/>
        <v>180</v>
      </c>
      <c r="X184">
        <f t="shared" si="36"/>
        <v>42.73504273504273</v>
      </c>
      <c r="Y184" t="s">
        <v>75</v>
      </c>
    </row>
    <row r="185" spans="1:25" ht="14.25">
      <c r="A185">
        <v>1768</v>
      </c>
      <c r="B185">
        <v>2360458</v>
      </c>
      <c r="C185" t="s">
        <v>97</v>
      </c>
      <c r="D185" s="10" t="s">
        <v>81</v>
      </c>
      <c r="E185">
        <v>5</v>
      </c>
      <c r="F185">
        <v>2269</v>
      </c>
      <c r="G185">
        <v>0</v>
      </c>
      <c r="H185">
        <v>267</v>
      </c>
      <c r="I185">
        <v>379</v>
      </c>
      <c r="J185">
        <v>1053</v>
      </c>
      <c r="K185">
        <v>3</v>
      </c>
      <c r="L185">
        <v>1.5</v>
      </c>
      <c r="M185" s="8">
        <f t="shared" si="26"/>
        <v>0</v>
      </c>
      <c r="N185" s="5">
        <f t="shared" si="27"/>
        <v>0</v>
      </c>
      <c r="O185" s="26">
        <f t="shared" si="28"/>
        <v>0</v>
      </c>
      <c r="P185" s="8">
        <f t="shared" si="38"/>
        <v>0</v>
      </c>
      <c r="Q185" s="5">
        <f t="shared" si="29"/>
        <v>67.5</v>
      </c>
      <c r="R185" s="26">
        <f t="shared" si="30"/>
        <v>0</v>
      </c>
      <c r="S185" s="12">
        <f t="shared" si="31"/>
        <v>0</v>
      </c>
      <c r="T185" s="5">
        <f t="shared" si="32"/>
        <v>90</v>
      </c>
      <c r="U185" s="26">
        <f t="shared" si="33"/>
        <v>0</v>
      </c>
      <c r="V185" s="13">
        <f t="shared" si="34"/>
        <v>0</v>
      </c>
      <c r="W185">
        <f t="shared" si="35"/>
        <v>180</v>
      </c>
      <c r="X185">
        <f t="shared" si="36"/>
        <v>0</v>
      </c>
      <c r="Y185" t="s">
        <v>75</v>
      </c>
    </row>
    <row r="186" spans="1:25" ht="14.25">
      <c r="A186">
        <v>1850</v>
      </c>
      <c r="B186">
        <v>2791037</v>
      </c>
      <c r="C186" t="s">
        <v>248</v>
      </c>
      <c r="D186" s="10" t="s">
        <v>236</v>
      </c>
      <c r="E186">
        <v>5</v>
      </c>
      <c r="F186">
        <v>2237</v>
      </c>
      <c r="G186">
        <v>0</v>
      </c>
      <c r="H186">
        <v>267</v>
      </c>
      <c r="I186">
        <v>379</v>
      </c>
      <c r="J186">
        <v>1053</v>
      </c>
      <c r="K186">
        <v>3</v>
      </c>
      <c r="L186">
        <v>1.5</v>
      </c>
      <c r="M186" s="8">
        <f t="shared" si="26"/>
        <v>0</v>
      </c>
      <c r="N186" s="5">
        <f t="shared" si="27"/>
        <v>0</v>
      </c>
      <c r="O186" s="26">
        <f t="shared" si="28"/>
        <v>0</v>
      </c>
      <c r="P186" s="8">
        <f t="shared" si="38"/>
        <v>0</v>
      </c>
      <c r="Q186" s="5">
        <f t="shared" si="29"/>
        <v>67.5</v>
      </c>
      <c r="R186" s="26">
        <f t="shared" si="30"/>
        <v>0</v>
      </c>
      <c r="S186" s="12">
        <f t="shared" si="31"/>
        <v>0</v>
      </c>
      <c r="T186" s="5">
        <f t="shared" si="32"/>
        <v>90</v>
      </c>
      <c r="U186" s="26">
        <f t="shared" si="33"/>
        <v>0</v>
      </c>
      <c r="V186" s="13">
        <f t="shared" si="34"/>
        <v>0</v>
      </c>
      <c r="W186">
        <f t="shared" si="35"/>
        <v>180</v>
      </c>
      <c r="X186">
        <f t="shared" si="36"/>
        <v>0</v>
      </c>
      <c r="Y186" t="s">
        <v>75</v>
      </c>
    </row>
    <row r="187" spans="1:25" ht="14.25">
      <c r="A187">
        <v>1855</v>
      </c>
      <c r="B187">
        <v>2548068</v>
      </c>
      <c r="C187" t="s">
        <v>203</v>
      </c>
      <c r="D187" s="10" t="s">
        <v>197</v>
      </c>
      <c r="E187">
        <v>6</v>
      </c>
      <c r="F187">
        <v>2234</v>
      </c>
      <c r="G187">
        <v>0</v>
      </c>
      <c r="H187">
        <v>267</v>
      </c>
      <c r="I187">
        <v>379</v>
      </c>
      <c r="J187">
        <v>1053</v>
      </c>
      <c r="K187">
        <v>3</v>
      </c>
      <c r="L187">
        <v>1.5</v>
      </c>
      <c r="M187" s="8">
        <f t="shared" si="26"/>
        <v>0</v>
      </c>
      <c r="N187" s="5">
        <f t="shared" si="27"/>
        <v>0</v>
      </c>
      <c r="O187" s="26">
        <f t="shared" si="28"/>
        <v>0</v>
      </c>
      <c r="P187" s="8">
        <f t="shared" si="38"/>
        <v>0</v>
      </c>
      <c r="Q187" s="5">
        <f t="shared" si="29"/>
        <v>67.5</v>
      </c>
      <c r="R187" s="26">
        <f t="shared" si="30"/>
        <v>0</v>
      </c>
      <c r="S187" s="12">
        <f t="shared" si="31"/>
        <v>0</v>
      </c>
      <c r="T187" s="5">
        <f t="shared" si="32"/>
        <v>90</v>
      </c>
      <c r="U187" s="26">
        <f t="shared" si="33"/>
        <v>0</v>
      </c>
      <c r="V187" s="13">
        <f t="shared" si="34"/>
        <v>0</v>
      </c>
      <c r="W187">
        <f t="shared" si="35"/>
        <v>180</v>
      </c>
      <c r="X187">
        <f t="shared" si="36"/>
        <v>0</v>
      </c>
      <c r="Y187" t="s">
        <v>75</v>
      </c>
    </row>
    <row r="188" spans="1:25" ht="14.25">
      <c r="A188">
        <v>1</v>
      </c>
      <c r="B188">
        <v>1147876</v>
      </c>
      <c r="C188" t="s">
        <v>131</v>
      </c>
      <c r="D188" t="s">
        <v>101</v>
      </c>
      <c r="E188">
        <v>7</v>
      </c>
      <c r="F188">
        <v>1924</v>
      </c>
      <c r="G188" s="52">
        <v>0</v>
      </c>
      <c r="H188" s="52">
        <v>1</v>
      </c>
      <c r="I188" s="52">
        <v>2</v>
      </c>
      <c r="J188" s="52">
        <v>12</v>
      </c>
      <c r="K188" s="52">
        <v>2</v>
      </c>
      <c r="L188" s="52">
        <v>1</v>
      </c>
      <c r="M188" s="12">
        <f t="shared" si="26"/>
        <v>0</v>
      </c>
      <c r="N188" s="6">
        <f t="shared" si="27"/>
        <v>0</v>
      </c>
      <c r="O188" s="1">
        <f t="shared" si="28"/>
        <v>0</v>
      </c>
      <c r="P188" s="12">
        <f t="shared" si="38"/>
        <v>1</v>
      </c>
      <c r="Q188" s="6">
        <f t="shared" si="29"/>
        <v>2</v>
      </c>
      <c r="R188" s="1">
        <f t="shared" si="30"/>
        <v>2</v>
      </c>
      <c r="S188" s="12">
        <f t="shared" si="31"/>
        <v>1</v>
      </c>
      <c r="T188" s="6">
        <f t="shared" si="32"/>
        <v>4</v>
      </c>
      <c r="U188" s="1">
        <f t="shared" si="33"/>
        <v>4</v>
      </c>
      <c r="V188" s="13">
        <f t="shared" si="34"/>
        <v>1</v>
      </c>
      <c r="W188">
        <f t="shared" si="35"/>
        <v>24</v>
      </c>
      <c r="X188">
        <f t="shared" si="36"/>
        <v>24</v>
      </c>
      <c r="Y188" t="s">
        <v>445</v>
      </c>
    </row>
    <row r="189" spans="1:25" ht="14.25">
      <c r="A189">
        <v>4</v>
      </c>
      <c r="B189">
        <v>2360504</v>
      </c>
      <c r="C189" t="s">
        <v>141</v>
      </c>
      <c r="D189" t="s">
        <v>101</v>
      </c>
      <c r="E189" t="s">
        <v>266</v>
      </c>
      <c r="F189">
        <v>1841</v>
      </c>
      <c r="G189" s="52">
        <v>0</v>
      </c>
      <c r="H189" s="52">
        <v>1</v>
      </c>
      <c r="I189" s="52">
        <v>2</v>
      </c>
      <c r="J189" s="52">
        <v>12</v>
      </c>
      <c r="K189" s="52">
        <v>2</v>
      </c>
      <c r="L189" s="52">
        <v>1</v>
      </c>
      <c r="M189" s="12">
        <f t="shared" si="26"/>
        <v>0</v>
      </c>
      <c r="N189" s="6">
        <f t="shared" si="27"/>
        <v>0</v>
      </c>
      <c r="O189" s="1">
        <f t="shared" si="28"/>
        <v>0</v>
      </c>
      <c r="P189" s="12">
        <f t="shared" si="38"/>
        <v>0</v>
      </c>
      <c r="Q189" s="6">
        <f t="shared" si="29"/>
        <v>2</v>
      </c>
      <c r="R189" s="1">
        <f t="shared" si="30"/>
        <v>0</v>
      </c>
      <c r="S189" s="12">
        <f t="shared" si="31"/>
        <v>0</v>
      </c>
      <c r="T189" s="6">
        <f t="shared" si="32"/>
        <v>4</v>
      </c>
      <c r="U189" s="1">
        <f t="shared" si="33"/>
        <v>0</v>
      </c>
      <c r="V189" s="13">
        <f t="shared" si="34"/>
        <v>1</v>
      </c>
      <c r="W189">
        <f t="shared" si="35"/>
        <v>24</v>
      </c>
      <c r="X189">
        <f t="shared" si="36"/>
        <v>24</v>
      </c>
      <c r="Y189" t="s">
        <v>445</v>
      </c>
    </row>
    <row r="190" spans="1:25" ht="14.25">
      <c r="A190">
        <v>5</v>
      </c>
      <c r="B190">
        <v>3141662</v>
      </c>
      <c r="C190" t="s">
        <v>145</v>
      </c>
      <c r="D190" t="s">
        <v>101</v>
      </c>
      <c r="E190" t="s">
        <v>266</v>
      </c>
      <c r="F190">
        <v>1811</v>
      </c>
      <c r="G190" s="52">
        <v>0</v>
      </c>
      <c r="H190" s="52">
        <v>1</v>
      </c>
      <c r="I190" s="52">
        <v>2</v>
      </c>
      <c r="J190" s="52">
        <v>12</v>
      </c>
      <c r="K190" s="52">
        <v>2</v>
      </c>
      <c r="L190" s="52">
        <v>1</v>
      </c>
      <c r="M190" s="12">
        <f t="shared" si="26"/>
        <v>0</v>
      </c>
      <c r="N190" s="6">
        <f t="shared" si="27"/>
        <v>0</v>
      </c>
      <c r="O190" s="1">
        <f t="shared" si="28"/>
        <v>0</v>
      </c>
      <c r="P190" s="12">
        <f t="shared" si="38"/>
        <v>0</v>
      </c>
      <c r="Q190" s="6">
        <f t="shared" si="29"/>
        <v>2</v>
      </c>
      <c r="R190" s="1">
        <f t="shared" si="30"/>
        <v>0</v>
      </c>
      <c r="S190" s="12">
        <f t="shared" si="31"/>
        <v>0</v>
      </c>
      <c r="T190" s="6">
        <f t="shared" si="32"/>
        <v>4</v>
      </c>
      <c r="U190" s="1">
        <f t="shared" si="33"/>
        <v>0</v>
      </c>
      <c r="V190" s="13">
        <f t="shared" si="34"/>
        <v>0.9166666666666666</v>
      </c>
      <c r="W190">
        <f t="shared" si="35"/>
        <v>24</v>
      </c>
      <c r="X190">
        <f t="shared" si="36"/>
        <v>22</v>
      </c>
      <c r="Y190" t="s">
        <v>445</v>
      </c>
    </row>
    <row r="191" spans="1:25" ht="14.25">
      <c r="A191">
        <v>6</v>
      </c>
      <c r="B191">
        <v>2269452</v>
      </c>
      <c r="C191" t="s">
        <v>94</v>
      </c>
      <c r="D191" t="s">
        <v>81</v>
      </c>
      <c r="E191" t="s">
        <v>297</v>
      </c>
      <c r="F191">
        <v>1810</v>
      </c>
      <c r="G191" s="52">
        <v>0</v>
      </c>
      <c r="H191" s="52">
        <v>1</v>
      </c>
      <c r="I191" s="52">
        <v>2</v>
      </c>
      <c r="J191" s="52">
        <v>12</v>
      </c>
      <c r="K191" s="52">
        <v>2</v>
      </c>
      <c r="L191" s="52">
        <v>1</v>
      </c>
      <c r="M191" s="12">
        <f t="shared" si="26"/>
        <v>0</v>
      </c>
      <c r="N191" s="6">
        <f t="shared" si="27"/>
        <v>0</v>
      </c>
      <c r="O191" s="1">
        <f t="shared" si="28"/>
        <v>0</v>
      </c>
      <c r="P191" s="12">
        <f t="shared" si="38"/>
        <v>0</v>
      </c>
      <c r="Q191" s="6">
        <f t="shared" si="29"/>
        <v>2</v>
      </c>
      <c r="R191" s="1">
        <f t="shared" si="30"/>
        <v>0</v>
      </c>
      <c r="S191" s="12">
        <f t="shared" si="31"/>
        <v>0</v>
      </c>
      <c r="T191" s="6">
        <f t="shared" si="32"/>
        <v>4</v>
      </c>
      <c r="U191" s="1">
        <f t="shared" si="33"/>
        <v>0</v>
      </c>
      <c r="V191" s="13">
        <f t="shared" si="34"/>
        <v>0.8333333333333334</v>
      </c>
      <c r="W191">
        <f t="shared" si="35"/>
        <v>24</v>
      </c>
      <c r="X191">
        <f t="shared" si="36"/>
        <v>20</v>
      </c>
      <c r="Y191" t="s">
        <v>445</v>
      </c>
    </row>
    <row r="192" spans="1:25" ht="14.25">
      <c r="A192">
        <v>7</v>
      </c>
      <c r="B192">
        <v>2798923</v>
      </c>
      <c r="C192" t="s">
        <v>78</v>
      </c>
      <c r="D192" t="s">
        <v>41</v>
      </c>
      <c r="E192" t="s">
        <v>252</v>
      </c>
      <c r="F192">
        <v>1788</v>
      </c>
      <c r="G192" s="52">
        <v>0</v>
      </c>
      <c r="H192" s="52">
        <v>1</v>
      </c>
      <c r="I192" s="52">
        <v>2</v>
      </c>
      <c r="J192" s="52">
        <v>12</v>
      </c>
      <c r="K192" s="52">
        <v>2</v>
      </c>
      <c r="L192" s="52">
        <v>1</v>
      </c>
      <c r="M192" s="12">
        <f t="shared" si="26"/>
        <v>0</v>
      </c>
      <c r="N192" s="6">
        <f t="shared" si="27"/>
        <v>0</v>
      </c>
      <c r="O192" s="1">
        <f t="shared" si="28"/>
        <v>0</v>
      </c>
      <c r="P192" s="12">
        <f t="shared" si="38"/>
        <v>0</v>
      </c>
      <c r="Q192" s="6">
        <f t="shared" si="29"/>
        <v>2</v>
      </c>
      <c r="R192" s="1">
        <f t="shared" si="30"/>
        <v>0</v>
      </c>
      <c r="S192" s="12">
        <f t="shared" si="31"/>
        <v>0</v>
      </c>
      <c r="T192" s="6">
        <f t="shared" si="32"/>
        <v>4</v>
      </c>
      <c r="U192" s="1">
        <f t="shared" si="33"/>
        <v>0</v>
      </c>
      <c r="V192" s="13">
        <f t="shared" si="34"/>
        <v>0.75</v>
      </c>
      <c r="W192">
        <f t="shared" si="35"/>
        <v>24</v>
      </c>
      <c r="X192">
        <f t="shared" si="36"/>
        <v>18</v>
      </c>
      <c r="Y192" t="s">
        <v>445</v>
      </c>
    </row>
    <row r="193" spans="1:25" ht="14.25">
      <c r="A193">
        <v>8</v>
      </c>
      <c r="B193">
        <v>1015454</v>
      </c>
      <c r="C193" t="s">
        <v>213</v>
      </c>
      <c r="D193" t="s">
        <v>212</v>
      </c>
      <c r="E193" t="s">
        <v>281</v>
      </c>
      <c r="F193">
        <v>1761</v>
      </c>
      <c r="G193" s="52">
        <v>0</v>
      </c>
      <c r="H193" s="52">
        <v>1</v>
      </c>
      <c r="I193" s="52">
        <v>2</v>
      </c>
      <c r="J193" s="52">
        <v>12</v>
      </c>
      <c r="K193" s="52">
        <v>2</v>
      </c>
      <c r="L193" s="52">
        <v>1</v>
      </c>
      <c r="M193" s="12">
        <f t="shared" si="26"/>
        <v>0</v>
      </c>
      <c r="N193" s="6">
        <f t="shared" si="27"/>
        <v>0</v>
      </c>
      <c r="O193" s="1">
        <f t="shared" si="28"/>
        <v>0</v>
      </c>
      <c r="P193" s="12">
        <f t="shared" si="38"/>
        <v>0</v>
      </c>
      <c r="Q193" s="6">
        <f t="shared" si="29"/>
        <v>2</v>
      </c>
      <c r="R193" s="1">
        <f t="shared" si="30"/>
        <v>0</v>
      </c>
      <c r="S193" s="12">
        <f t="shared" si="31"/>
        <v>0</v>
      </c>
      <c r="T193" s="6">
        <f t="shared" si="32"/>
        <v>4</v>
      </c>
      <c r="U193" s="1">
        <f t="shared" si="33"/>
        <v>0</v>
      </c>
      <c r="V193" s="13">
        <f t="shared" si="34"/>
        <v>0.6666666666666666</v>
      </c>
      <c r="W193">
        <f t="shared" si="35"/>
        <v>24</v>
      </c>
      <c r="X193">
        <f t="shared" si="36"/>
        <v>16</v>
      </c>
      <c r="Y193" t="s">
        <v>445</v>
      </c>
    </row>
    <row r="194" spans="1:25" ht="14.25">
      <c r="A194">
        <v>10</v>
      </c>
      <c r="B194">
        <v>2029595</v>
      </c>
      <c r="C194" t="s">
        <v>90</v>
      </c>
      <c r="D194" t="s">
        <v>81</v>
      </c>
      <c r="E194" t="s">
        <v>252</v>
      </c>
      <c r="F194">
        <v>1699</v>
      </c>
      <c r="G194" s="52">
        <v>0</v>
      </c>
      <c r="H194" s="52">
        <v>1</v>
      </c>
      <c r="I194" s="52">
        <v>2</v>
      </c>
      <c r="J194" s="52">
        <v>12</v>
      </c>
      <c r="K194" s="52">
        <v>2</v>
      </c>
      <c r="L194" s="52">
        <v>1</v>
      </c>
      <c r="M194" s="12">
        <f aca="true" t="shared" si="39" ref="M194:M257">IF(A194&lt;(G194+1),(G194-A194+1)/G194,0)</f>
        <v>0</v>
      </c>
      <c r="N194" s="6">
        <f aca="true" t="shared" si="40" ref="N194:N257">IF(G194&lt;10,MIN(10,G194*2),IF(G194&gt;10*K194*L194,10*K194*L194,G194))</f>
        <v>0</v>
      </c>
      <c r="O194" s="1">
        <f aca="true" t="shared" si="41" ref="O194:O257">M194*N194</f>
        <v>0</v>
      </c>
      <c r="P194" s="12">
        <f t="shared" si="38"/>
        <v>0</v>
      </c>
      <c r="Q194" s="6">
        <f aca="true" t="shared" si="42" ref="Q194:Q257">IF(H194&lt;15,MIN(15,H194*2),IF(H194&gt;15*K194*L194,15*K194*L194,H194))</f>
        <v>2</v>
      </c>
      <c r="R194" s="1">
        <f aca="true" t="shared" si="43" ref="R194:R257">P194*Q194</f>
        <v>0</v>
      </c>
      <c r="S194" s="12">
        <f aca="true" t="shared" si="44" ref="S194:S257">IF(I194&gt;0,IF(A194&lt;(G194+H194+I194+1),MIN((I194-A194+G194+H194+1)/I194,1),0),0)</f>
        <v>0</v>
      </c>
      <c r="T194" s="6">
        <f aca="true" t="shared" si="45" ref="T194:T257">IF(I194&lt;20,MIN(20,I194*2),IF(I194&gt;20*K194*L194,20*K194*L194,I194))</f>
        <v>4</v>
      </c>
      <c r="U194" s="1">
        <f aca="true" t="shared" si="46" ref="U194:U257">S194*T194</f>
        <v>0</v>
      </c>
      <c r="V194" s="13">
        <f aca="true" t="shared" si="47" ref="V194:V257">IF(J194&gt;0,IF(A194&lt;(G194+H194+I194+J194+1),MIN((J194-A194+G194+H194+I194+1)/J194,1),0),0)</f>
        <v>0.5</v>
      </c>
      <c r="W194">
        <f aca="true" t="shared" si="48" ref="W194:W257">IF(J194&lt;40,MIN(40,J194*2),IF(J194&gt;40*K194*L194,40*K194*L194,J194))</f>
        <v>24</v>
      </c>
      <c r="X194">
        <f aca="true" t="shared" si="49" ref="X194:X257">V194*W194</f>
        <v>12</v>
      </c>
      <c r="Y194" t="s">
        <v>445</v>
      </c>
    </row>
    <row r="195" spans="1:25" ht="14.25">
      <c r="A195">
        <v>12</v>
      </c>
      <c r="B195">
        <v>2066987</v>
      </c>
      <c r="C195" t="s">
        <v>181</v>
      </c>
      <c r="D195" t="s">
        <v>178</v>
      </c>
      <c r="E195" t="s">
        <v>263</v>
      </c>
      <c r="F195">
        <v>1655</v>
      </c>
      <c r="G195" s="52">
        <v>0</v>
      </c>
      <c r="H195" s="52">
        <v>1</v>
      </c>
      <c r="I195" s="52">
        <v>2</v>
      </c>
      <c r="J195" s="52">
        <v>12</v>
      </c>
      <c r="K195" s="52">
        <v>2</v>
      </c>
      <c r="L195" s="52">
        <v>1</v>
      </c>
      <c r="M195" s="12">
        <f t="shared" si="39"/>
        <v>0</v>
      </c>
      <c r="N195" s="6">
        <f t="shared" si="40"/>
        <v>0</v>
      </c>
      <c r="O195" s="1">
        <f t="shared" si="41"/>
        <v>0</v>
      </c>
      <c r="P195" s="12">
        <f t="shared" si="38"/>
        <v>0</v>
      </c>
      <c r="Q195" s="6">
        <f t="shared" si="42"/>
        <v>2</v>
      </c>
      <c r="R195" s="1">
        <f t="shared" si="43"/>
        <v>0</v>
      </c>
      <c r="S195" s="12">
        <f t="shared" si="44"/>
        <v>0</v>
      </c>
      <c r="T195" s="6">
        <f t="shared" si="45"/>
        <v>4</v>
      </c>
      <c r="U195" s="1">
        <f t="shared" si="46"/>
        <v>0</v>
      </c>
      <c r="V195" s="13">
        <f t="shared" si="47"/>
        <v>0.3333333333333333</v>
      </c>
      <c r="W195">
        <f t="shared" si="48"/>
        <v>24</v>
      </c>
      <c r="X195">
        <f t="shared" si="49"/>
        <v>8</v>
      </c>
      <c r="Y195" t="s">
        <v>445</v>
      </c>
    </row>
    <row r="196" spans="1:25" ht="14.25">
      <c r="A196">
        <v>13</v>
      </c>
      <c r="B196">
        <v>2122684</v>
      </c>
      <c r="C196" t="s">
        <v>175</v>
      </c>
      <c r="D196" t="s">
        <v>173</v>
      </c>
      <c r="E196" t="s">
        <v>261</v>
      </c>
      <c r="F196">
        <v>1651</v>
      </c>
      <c r="G196" s="52">
        <v>0</v>
      </c>
      <c r="H196" s="52">
        <v>1</v>
      </c>
      <c r="I196" s="52">
        <v>2</v>
      </c>
      <c r="J196" s="52">
        <v>12</v>
      </c>
      <c r="K196" s="52">
        <v>2</v>
      </c>
      <c r="L196" s="52">
        <v>1</v>
      </c>
      <c r="M196" s="12">
        <f t="shared" si="39"/>
        <v>0</v>
      </c>
      <c r="N196" s="6">
        <f t="shared" si="40"/>
        <v>0</v>
      </c>
      <c r="O196" s="1">
        <f t="shared" si="41"/>
        <v>0</v>
      </c>
      <c r="P196" s="12">
        <f t="shared" si="38"/>
        <v>0</v>
      </c>
      <c r="Q196" s="6">
        <f t="shared" si="42"/>
        <v>2</v>
      </c>
      <c r="R196" s="1">
        <f t="shared" si="43"/>
        <v>0</v>
      </c>
      <c r="S196" s="12">
        <f t="shared" si="44"/>
        <v>0</v>
      </c>
      <c r="T196" s="6">
        <f t="shared" si="45"/>
        <v>4</v>
      </c>
      <c r="U196" s="1">
        <f t="shared" si="46"/>
        <v>0</v>
      </c>
      <c r="V196" s="13">
        <f t="shared" si="47"/>
        <v>0.25</v>
      </c>
      <c r="W196">
        <f t="shared" si="48"/>
        <v>24</v>
      </c>
      <c r="X196">
        <f t="shared" si="49"/>
        <v>6</v>
      </c>
      <c r="Y196" t="s">
        <v>445</v>
      </c>
    </row>
    <row r="197" spans="1:25" ht="14.25">
      <c r="A197">
        <v>14</v>
      </c>
      <c r="B197">
        <v>1840714</v>
      </c>
      <c r="C197" t="s">
        <v>133</v>
      </c>
      <c r="D197" t="s">
        <v>101</v>
      </c>
      <c r="E197" t="s">
        <v>252</v>
      </c>
      <c r="F197">
        <v>1635</v>
      </c>
      <c r="G197" s="52">
        <v>0</v>
      </c>
      <c r="H197" s="52">
        <v>1</v>
      </c>
      <c r="I197" s="52">
        <v>2</v>
      </c>
      <c r="J197" s="52">
        <v>12</v>
      </c>
      <c r="K197" s="52">
        <v>2</v>
      </c>
      <c r="L197" s="52">
        <v>1</v>
      </c>
      <c r="M197" s="12">
        <f t="shared" si="39"/>
        <v>0</v>
      </c>
      <c r="N197" s="6">
        <f t="shared" si="40"/>
        <v>0</v>
      </c>
      <c r="O197" s="1">
        <f t="shared" si="41"/>
        <v>0</v>
      </c>
      <c r="P197" s="12">
        <f t="shared" si="38"/>
        <v>0</v>
      </c>
      <c r="Q197" s="6">
        <f t="shared" si="42"/>
        <v>2</v>
      </c>
      <c r="R197" s="1">
        <f t="shared" si="43"/>
        <v>0</v>
      </c>
      <c r="S197" s="12">
        <f t="shared" si="44"/>
        <v>0</v>
      </c>
      <c r="T197" s="6">
        <f t="shared" si="45"/>
        <v>4</v>
      </c>
      <c r="U197" s="1">
        <f t="shared" si="46"/>
        <v>0</v>
      </c>
      <c r="V197" s="13">
        <f t="shared" si="47"/>
        <v>0.16666666666666666</v>
      </c>
      <c r="W197">
        <f t="shared" si="48"/>
        <v>24</v>
      </c>
      <c r="X197">
        <f t="shared" si="49"/>
        <v>4</v>
      </c>
      <c r="Y197" t="s">
        <v>445</v>
      </c>
    </row>
    <row r="198" spans="1:25" ht="14.25">
      <c r="A198">
        <v>15</v>
      </c>
      <c r="B198">
        <v>1059624</v>
      </c>
      <c r="C198" t="s">
        <v>60</v>
      </c>
      <c r="D198" t="s">
        <v>41</v>
      </c>
      <c r="E198" t="s">
        <v>253</v>
      </c>
      <c r="F198">
        <v>1627</v>
      </c>
      <c r="G198" s="52">
        <v>0</v>
      </c>
      <c r="H198" s="52">
        <v>1</v>
      </c>
      <c r="I198" s="52">
        <v>2</v>
      </c>
      <c r="J198" s="52">
        <v>12</v>
      </c>
      <c r="K198" s="52">
        <v>2</v>
      </c>
      <c r="L198" s="52">
        <v>1</v>
      </c>
      <c r="M198" s="12">
        <f t="shared" si="39"/>
        <v>0</v>
      </c>
      <c r="N198" s="6">
        <f t="shared" si="40"/>
        <v>0</v>
      </c>
      <c r="O198" s="1">
        <f t="shared" si="41"/>
        <v>0</v>
      </c>
      <c r="P198" s="12">
        <f t="shared" si="38"/>
        <v>0</v>
      </c>
      <c r="Q198" s="6">
        <f t="shared" si="42"/>
        <v>2</v>
      </c>
      <c r="R198" s="1">
        <f t="shared" si="43"/>
        <v>0</v>
      </c>
      <c r="S198" s="12">
        <f t="shared" si="44"/>
        <v>0</v>
      </c>
      <c r="T198" s="6">
        <f t="shared" si="45"/>
        <v>4</v>
      </c>
      <c r="U198" s="1">
        <f t="shared" si="46"/>
        <v>0</v>
      </c>
      <c r="V198" s="13">
        <f t="shared" si="47"/>
        <v>0.08333333333333333</v>
      </c>
      <c r="W198">
        <f t="shared" si="48"/>
        <v>24</v>
      </c>
      <c r="X198">
        <f t="shared" si="49"/>
        <v>2</v>
      </c>
      <c r="Y198" t="s">
        <v>445</v>
      </c>
    </row>
    <row r="199" spans="1:25" ht="14.25">
      <c r="A199">
        <v>16</v>
      </c>
      <c r="B199">
        <v>2189581</v>
      </c>
      <c r="C199" t="s">
        <v>187</v>
      </c>
      <c r="D199" t="s">
        <v>178</v>
      </c>
      <c r="E199" t="s">
        <v>253</v>
      </c>
      <c r="F199">
        <v>1621</v>
      </c>
      <c r="G199" s="52">
        <v>0</v>
      </c>
      <c r="H199" s="52">
        <v>1</v>
      </c>
      <c r="I199" s="52">
        <v>2</v>
      </c>
      <c r="J199" s="52">
        <v>12</v>
      </c>
      <c r="K199" s="52">
        <v>2</v>
      </c>
      <c r="L199" s="52">
        <v>1</v>
      </c>
      <c r="M199" s="12">
        <f t="shared" si="39"/>
        <v>0</v>
      </c>
      <c r="N199" s="6">
        <f t="shared" si="40"/>
        <v>0</v>
      </c>
      <c r="O199" s="1">
        <f t="shared" si="41"/>
        <v>0</v>
      </c>
      <c r="P199" s="12">
        <f t="shared" si="38"/>
        <v>0</v>
      </c>
      <c r="Q199" s="6">
        <f t="shared" si="42"/>
        <v>2</v>
      </c>
      <c r="R199" s="1">
        <f t="shared" si="43"/>
        <v>0</v>
      </c>
      <c r="S199" s="12">
        <f t="shared" si="44"/>
        <v>0</v>
      </c>
      <c r="T199" s="6">
        <f t="shared" si="45"/>
        <v>4</v>
      </c>
      <c r="U199" s="1">
        <f t="shared" si="46"/>
        <v>0</v>
      </c>
      <c r="V199" s="13">
        <f t="shared" si="47"/>
        <v>0</v>
      </c>
      <c r="W199">
        <f t="shared" si="48"/>
        <v>24</v>
      </c>
      <c r="X199">
        <f t="shared" si="49"/>
        <v>0</v>
      </c>
      <c r="Y199" t="s">
        <v>445</v>
      </c>
    </row>
    <row r="200" spans="1:25" ht="14.25">
      <c r="A200">
        <v>17</v>
      </c>
      <c r="B200">
        <v>1059951</v>
      </c>
      <c r="C200" t="s">
        <v>283</v>
      </c>
      <c r="D200" t="s">
        <v>236</v>
      </c>
      <c r="E200" t="s">
        <v>253</v>
      </c>
      <c r="F200">
        <v>1597</v>
      </c>
      <c r="G200" s="52">
        <v>0</v>
      </c>
      <c r="H200" s="52">
        <v>1</v>
      </c>
      <c r="I200" s="52">
        <v>2</v>
      </c>
      <c r="J200" s="52">
        <v>12</v>
      </c>
      <c r="K200" s="52">
        <v>2</v>
      </c>
      <c r="L200" s="52">
        <v>1</v>
      </c>
      <c r="M200" s="12">
        <f t="shared" si="39"/>
        <v>0</v>
      </c>
      <c r="N200" s="6">
        <f t="shared" si="40"/>
        <v>0</v>
      </c>
      <c r="O200" s="1">
        <f t="shared" si="41"/>
        <v>0</v>
      </c>
      <c r="P200" s="12">
        <f t="shared" si="38"/>
        <v>0</v>
      </c>
      <c r="Q200" s="6">
        <f t="shared" si="42"/>
        <v>2</v>
      </c>
      <c r="R200" s="1">
        <f t="shared" si="43"/>
        <v>0</v>
      </c>
      <c r="S200" s="12">
        <f t="shared" si="44"/>
        <v>0</v>
      </c>
      <c r="T200" s="6">
        <f t="shared" si="45"/>
        <v>4</v>
      </c>
      <c r="U200" s="1">
        <f t="shared" si="46"/>
        <v>0</v>
      </c>
      <c r="V200" s="13">
        <f t="shared" si="47"/>
        <v>0</v>
      </c>
      <c r="W200">
        <f t="shared" si="48"/>
        <v>24</v>
      </c>
      <c r="X200">
        <f t="shared" si="49"/>
        <v>0</v>
      </c>
      <c r="Y200" t="s">
        <v>445</v>
      </c>
    </row>
    <row r="201" spans="1:25" ht="14.25">
      <c r="A201">
        <v>18</v>
      </c>
      <c r="B201">
        <v>2791082</v>
      </c>
      <c r="C201" t="s">
        <v>248</v>
      </c>
      <c r="D201" t="s">
        <v>236</v>
      </c>
      <c r="E201" t="s">
        <v>265</v>
      </c>
      <c r="F201">
        <v>1566</v>
      </c>
      <c r="G201" s="52">
        <v>0</v>
      </c>
      <c r="H201" s="52">
        <v>1</v>
      </c>
      <c r="I201" s="52">
        <v>2</v>
      </c>
      <c r="J201" s="52">
        <v>12</v>
      </c>
      <c r="K201" s="52">
        <v>2</v>
      </c>
      <c r="L201" s="52">
        <v>1</v>
      </c>
      <c r="M201" s="12">
        <f t="shared" si="39"/>
        <v>0</v>
      </c>
      <c r="N201" s="6">
        <f t="shared" si="40"/>
        <v>0</v>
      </c>
      <c r="O201" s="1">
        <f t="shared" si="41"/>
        <v>0</v>
      </c>
      <c r="P201" s="12">
        <f aca="true" t="shared" si="50" ref="P201:P232">IF(A201&lt;(G201+H201+1),MIN((H201-A201+G201+1)/H201,1),0)</f>
        <v>0</v>
      </c>
      <c r="Q201" s="6">
        <f t="shared" si="42"/>
        <v>2</v>
      </c>
      <c r="R201" s="1">
        <f t="shared" si="43"/>
        <v>0</v>
      </c>
      <c r="S201" s="12">
        <f t="shared" si="44"/>
        <v>0</v>
      </c>
      <c r="T201" s="6">
        <f t="shared" si="45"/>
        <v>4</v>
      </c>
      <c r="U201" s="1">
        <f t="shared" si="46"/>
        <v>0</v>
      </c>
      <c r="V201" s="13">
        <f t="shared" si="47"/>
        <v>0</v>
      </c>
      <c r="W201">
        <f t="shared" si="48"/>
        <v>24</v>
      </c>
      <c r="X201">
        <f t="shared" si="49"/>
        <v>0</v>
      </c>
      <c r="Y201" t="s">
        <v>445</v>
      </c>
    </row>
    <row r="202" spans="1:25" ht="14.25">
      <c r="A202">
        <v>19</v>
      </c>
      <c r="B202">
        <v>2653281</v>
      </c>
      <c r="C202" t="s">
        <v>99</v>
      </c>
      <c r="D202" t="s">
        <v>81</v>
      </c>
      <c r="E202" t="s">
        <v>250</v>
      </c>
      <c r="F202">
        <v>1559</v>
      </c>
      <c r="G202" s="52">
        <v>0</v>
      </c>
      <c r="H202" s="52">
        <v>1</v>
      </c>
      <c r="I202" s="52">
        <v>2</v>
      </c>
      <c r="J202" s="52">
        <v>12</v>
      </c>
      <c r="K202" s="52">
        <v>2</v>
      </c>
      <c r="L202" s="52">
        <v>1</v>
      </c>
      <c r="M202" s="12">
        <f t="shared" si="39"/>
        <v>0</v>
      </c>
      <c r="N202" s="6">
        <f t="shared" si="40"/>
        <v>0</v>
      </c>
      <c r="O202" s="1">
        <f t="shared" si="41"/>
        <v>0</v>
      </c>
      <c r="P202" s="12">
        <f t="shared" si="50"/>
        <v>0</v>
      </c>
      <c r="Q202" s="6">
        <f t="shared" si="42"/>
        <v>2</v>
      </c>
      <c r="R202" s="1">
        <f t="shared" si="43"/>
        <v>0</v>
      </c>
      <c r="S202" s="12">
        <f t="shared" si="44"/>
        <v>0</v>
      </c>
      <c r="T202" s="6">
        <f t="shared" si="45"/>
        <v>4</v>
      </c>
      <c r="U202" s="1">
        <f t="shared" si="46"/>
        <v>0</v>
      </c>
      <c r="V202" s="13">
        <f t="shared" si="47"/>
        <v>0</v>
      </c>
      <c r="W202">
        <f t="shared" si="48"/>
        <v>24</v>
      </c>
      <c r="X202">
        <f t="shared" si="49"/>
        <v>0</v>
      </c>
      <c r="Y202" t="s">
        <v>445</v>
      </c>
    </row>
    <row r="203" spans="1:25" ht="14.25">
      <c r="A203">
        <v>20</v>
      </c>
      <c r="B203">
        <v>2791037</v>
      </c>
      <c r="C203" t="s">
        <v>247</v>
      </c>
      <c r="D203" t="s">
        <v>236</v>
      </c>
      <c r="E203" t="s">
        <v>262</v>
      </c>
      <c r="F203">
        <v>1543</v>
      </c>
      <c r="G203" s="52">
        <v>0</v>
      </c>
      <c r="H203" s="52">
        <v>1</v>
      </c>
      <c r="I203" s="52">
        <v>2</v>
      </c>
      <c r="J203" s="52">
        <v>12</v>
      </c>
      <c r="K203" s="52">
        <v>2</v>
      </c>
      <c r="L203" s="52">
        <v>1</v>
      </c>
      <c r="M203" s="12">
        <f t="shared" si="39"/>
        <v>0</v>
      </c>
      <c r="N203" s="6">
        <f t="shared" si="40"/>
        <v>0</v>
      </c>
      <c r="O203" s="1">
        <f t="shared" si="41"/>
        <v>0</v>
      </c>
      <c r="P203" s="12">
        <f t="shared" si="50"/>
        <v>0</v>
      </c>
      <c r="Q203" s="6">
        <f t="shared" si="42"/>
        <v>2</v>
      </c>
      <c r="R203" s="1">
        <f t="shared" si="43"/>
        <v>0</v>
      </c>
      <c r="S203" s="12">
        <f t="shared" si="44"/>
        <v>0</v>
      </c>
      <c r="T203" s="6">
        <f t="shared" si="45"/>
        <v>4</v>
      </c>
      <c r="U203" s="1">
        <f t="shared" si="46"/>
        <v>0</v>
      </c>
      <c r="V203" s="13">
        <f t="shared" si="47"/>
        <v>0</v>
      </c>
      <c r="W203">
        <f t="shared" si="48"/>
        <v>24</v>
      </c>
      <c r="X203">
        <f t="shared" si="49"/>
        <v>0</v>
      </c>
      <c r="Y203" t="s">
        <v>445</v>
      </c>
    </row>
    <row r="204" spans="1:25" ht="14.25">
      <c r="A204">
        <v>21</v>
      </c>
      <c r="B204">
        <v>2567521</v>
      </c>
      <c r="C204" t="s">
        <v>225</v>
      </c>
      <c r="D204" t="s">
        <v>212</v>
      </c>
      <c r="E204" t="s">
        <v>266</v>
      </c>
      <c r="F204">
        <v>1540</v>
      </c>
      <c r="G204" s="52">
        <v>0</v>
      </c>
      <c r="H204" s="52">
        <v>1</v>
      </c>
      <c r="I204" s="52">
        <v>2</v>
      </c>
      <c r="J204" s="52">
        <v>12</v>
      </c>
      <c r="K204" s="52">
        <v>2</v>
      </c>
      <c r="L204" s="52">
        <v>1</v>
      </c>
      <c r="M204" s="12">
        <f t="shared" si="39"/>
        <v>0</v>
      </c>
      <c r="N204" s="6">
        <f t="shared" si="40"/>
        <v>0</v>
      </c>
      <c r="O204" s="1">
        <f t="shared" si="41"/>
        <v>0</v>
      </c>
      <c r="P204" s="12">
        <f t="shared" si="50"/>
        <v>0</v>
      </c>
      <c r="Q204" s="6">
        <f t="shared" si="42"/>
        <v>2</v>
      </c>
      <c r="R204" s="1">
        <f t="shared" si="43"/>
        <v>0</v>
      </c>
      <c r="S204" s="12">
        <f t="shared" si="44"/>
        <v>0</v>
      </c>
      <c r="T204" s="6">
        <f t="shared" si="45"/>
        <v>4</v>
      </c>
      <c r="U204" s="1">
        <f t="shared" si="46"/>
        <v>0</v>
      </c>
      <c r="V204" s="13">
        <f t="shared" si="47"/>
        <v>0</v>
      </c>
      <c r="W204">
        <f t="shared" si="48"/>
        <v>24</v>
      </c>
      <c r="X204">
        <f t="shared" si="49"/>
        <v>0</v>
      </c>
      <c r="Y204" t="s">
        <v>445</v>
      </c>
    </row>
    <row r="205" spans="1:25" ht="14.25">
      <c r="A205">
        <v>23</v>
      </c>
      <c r="B205">
        <v>2286684</v>
      </c>
      <c r="C205" t="s">
        <v>189</v>
      </c>
      <c r="D205" t="s">
        <v>178</v>
      </c>
      <c r="E205" t="s">
        <v>261</v>
      </c>
      <c r="F205">
        <v>1528</v>
      </c>
      <c r="G205" s="52">
        <v>0</v>
      </c>
      <c r="H205" s="52">
        <v>1</v>
      </c>
      <c r="I205" s="52">
        <v>2</v>
      </c>
      <c r="J205" s="52">
        <v>12</v>
      </c>
      <c r="K205" s="52">
        <v>2</v>
      </c>
      <c r="L205" s="52">
        <v>1</v>
      </c>
      <c r="M205" s="12">
        <f t="shared" si="39"/>
        <v>0</v>
      </c>
      <c r="N205" s="6">
        <f t="shared" si="40"/>
        <v>0</v>
      </c>
      <c r="O205" s="1">
        <f t="shared" si="41"/>
        <v>0</v>
      </c>
      <c r="P205" s="12">
        <f t="shared" si="50"/>
        <v>0</v>
      </c>
      <c r="Q205" s="6">
        <f t="shared" si="42"/>
        <v>2</v>
      </c>
      <c r="R205" s="1">
        <f t="shared" si="43"/>
        <v>0</v>
      </c>
      <c r="S205" s="12">
        <f t="shared" si="44"/>
        <v>0</v>
      </c>
      <c r="T205" s="6">
        <f t="shared" si="45"/>
        <v>4</v>
      </c>
      <c r="U205" s="1">
        <f t="shared" si="46"/>
        <v>0</v>
      </c>
      <c r="V205" s="13">
        <f t="shared" si="47"/>
        <v>0</v>
      </c>
      <c r="W205">
        <f t="shared" si="48"/>
        <v>24</v>
      </c>
      <c r="X205">
        <f t="shared" si="49"/>
        <v>0</v>
      </c>
      <c r="Y205" t="s">
        <v>445</v>
      </c>
    </row>
    <row r="206" spans="1:25" ht="14.25">
      <c r="A206">
        <v>24</v>
      </c>
      <c r="B206">
        <v>1011559</v>
      </c>
      <c r="C206" t="s">
        <v>80</v>
      </c>
      <c r="D206" t="s">
        <v>81</v>
      </c>
      <c r="E206" t="s">
        <v>261</v>
      </c>
      <c r="F206">
        <v>1526</v>
      </c>
      <c r="G206" s="52">
        <v>0</v>
      </c>
      <c r="H206" s="52">
        <v>1</v>
      </c>
      <c r="I206" s="52">
        <v>2</v>
      </c>
      <c r="J206" s="52">
        <v>12</v>
      </c>
      <c r="K206" s="52">
        <v>2</v>
      </c>
      <c r="L206" s="52">
        <v>1</v>
      </c>
      <c r="M206" s="12">
        <f t="shared" si="39"/>
        <v>0</v>
      </c>
      <c r="N206" s="6">
        <f t="shared" si="40"/>
        <v>0</v>
      </c>
      <c r="O206" s="1">
        <f t="shared" si="41"/>
        <v>0</v>
      </c>
      <c r="P206" s="12">
        <f t="shared" si="50"/>
        <v>0</v>
      </c>
      <c r="Q206" s="6">
        <f t="shared" si="42"/>
        <v>2</v>
      </c>
      <c r="R206" s="1">
        <f t="shared" si="43"/>
        <v>0</v>
      </c>
      <c r="S206" s="12">
        <f t="shared" si="44"/>
        <v>0</v>
      </c>
      <c r="T206" s="6">
        <f t="shared" si="45"/>
        <v>4</v>
      </c>
      <c r="U206" s="1">
        <f t="shared" si="46"/>
        <v>0</v>
      </c>
      <c r="V206" s="13">
        <f t="shared" si="47"/>
        <v>0</v>
      </c>
      <c r="W206">
        <f t="shared" si="48"/>
        <v>24</v>
      </c>
      <c r="X206">
        <f t="shared" si="49"/>
        <v>0</v>
      </c>
      <c r="Y206" t="s">
        <v>445</v>
      </c>
    </row>
    <row r="207" spans="1:25" ht="14.25">
      <c r="A207">
        <v>25</v>
      </c>
      <c r="B207">
        <v>1140101</v>
      </c>
      <c r="C207" t="s">
        <v>129</v>
      </c>
      <c r="D207" t="s">
        <v>101</v>
      </c>
      <c r="E207" t="s">
        <v>262</v>
      </c>
      <c r="F207">
        <v>1524</v>
      </c>
      <c r="G207" s="52">
        <v>0</v>
      </c>
      <c r="H207" s="52">
        <v>1</v>
      </c>
      <c r="I207" s="52">
        <v>2</v>
      </c>
      <c r="J207" s="52">
        <v>12</v>
      </c>
      <c r="K207" s="52">
        <v>2</v>
      </c>
      <c r="L207" s="52">
        <v>1</v>
      </c>
      <c r="M207" s="12">
        <f t="shared" si="39"/>
        <v>0</v>
      </c>
      <c r="N207" s="6">
        <f t="shared" si="40"/>
        <v>0</v>
      </c>
      <c r="O207" s="1">
        <f t="shared" si="41"/>
        <v>0</v>
      </c>
      <c r="P207" s="12">
        <f t="shared" si="50"/>
        <v>0</v>
      </c>
      <c r="Q207" s="6">
        <f t="shared" si="42"/>
        <v>2</v>
      </c>
      <c r="R207" s="1">
        <f t="shared" si="43"/>
        <v>0</v>
      </c>
      <c r="S207" s="12">
        <f t="shared" si="44"/>
        <v>0</v>
      </c>
      <c r="T207" s="6">
        <f t="shared" si="45"/>
        <v>4</v>
      </c>
      <c r="U207" s="1">
        <f t="shared" si="46"/>
        <v>0</v>
      </c>
      <c r="V207" s="13">
        <f t="shared" si="47"/>
        <v>0</v>
      </c>
      <c r="W207">
        <f t="shared" si="48"/>
        <v>24</v>
      </c>
      <c r="X207">
        <f t="shared" si="49"/>
        <v>0</v>
      </c>
      <c r="Y207" t="s">
        <v>445</v>
      </c>
    </row>
    <row r="208" spans="1:25" ht="14.25">
      <c r="A208">
        <v>26</v>
      </c>
      <c r="B208">
        <v>1165108</v>
      </c>
      <c r="C208" t="s">
        <v>132</v>
      </c>
      <c r="D208" t="s">
        <v>101</v>
      </c>
      <c r="E208">
        <v>7</v>
      </c>
      <c r="F208">
        <v>1522</v>
      </c>
      <c r="G208" s="52">
        <v>0</v>
      </c>
      <c r="H208" s="52">
        <v>1</v>
      </c>
      <c r="I208" s="52">
        <v>2</v>
      </c>
      <c r="J208" s="52">
        <v>12</v>
      </c>
      <c r="K208" s="52">
        <v>2</v>
      </c>
      <c r="L208" s="52">
        <v>1</v>
      </c>
      <c r="M208" s="12">
        <f t="shared" si="39"/>
        <v>0</v>
      </c>
      <c r="N208" s="6">
        <f t="shared" si="40"/>
        <v>0</v>
      </c>
      <c r="O208" s="1">
        <f t="shared" si="41"/>
        <v>0</v>
      </c>
      <c r="P208" s="12">
        <f t="shared" si="50"/>
        <v>0</v>
      </c>
      <c r="Q208" s="6">
        <f t="shared" si="42"/>
        <v>2</v>
      </c>
      <c r="R208" s="1">
        <f t="shared" si="43"/>
        <v>0</v>
      </c>
      <c r="S208" s="12">
        <f t="shared" si="44"/>
        <v>0</v>
      </c>
      <c r="T208" s="6">
        <f t="shared" si="45"/>
        <v>4</v>
      </c>
      <c r="U208" s="1">
        <f t="shared" si="46"/>
        <v>0</v>
      </c>
      <c r="V208" s="13">
        <f t="shared" si="47"/>
        <v>0</v>
      </c>
      <c r="W208">
        <f t="shared" si="48"/>
        <v>24</v>
      </c>
      <c r="X208">
        <f t="shared" si="49"/>
        <v>0</v>
      </c>
      <c r="Y208" t="s">
        <v>445</v>
      </c>
    </row>
    <row r="209" spans="1:25" ht="14.25">
      <c r="A209">
        <v>27</v>
      </c>
      <c r="B209">
        <v>1051068</v>
      </c>
      <c r="C209" t="s">
        <v>49</v>
      </c>
      <c r="D209" t="s">
        <v>41</v>
      </c>
      <c r="E209" t="s">
        <v>253</v>
      </c>
      <c r="F209">
        <v>1510</v>
      </c>
      <c r="G209" s="52">
        <v>0</v>
      </c>
      <c r="H209" s="52">
        <v>1</v>
      </c>
      <c r="I209" s="52">
        <v>2</v>
      </c>
      <c r="J209" s="52">
        <v>12</v>
      </c>
      <c r="K209" s="52">
        <v>2</v>
      </c>
      <c r="L209" s="52">
        <v>1</v>
      </c>
      <c r="M209" s="12">
        <f t="shared" si="39"/>
        <v>0</v>
      </c>
      <c r="N209" s="6">
        <f t="shared" si="40"/>
        <v>0</v>
      </c>
      <c r="O209" s="1">
        <f t="shared" si="41"/>
        <v>0</v>
      </c>
      <c r="P209" s="12">
        <f t="shared" si="50"/>
        <v>0</v>
      </c>
      <c r="Q209" s="6">
        <f t="shared" si="42"/>
        <v>2</v>
      </c>
      <c r="R209" s="1">
        <f t="shared" si="43"/>
        <v>0</v>
      </c>
      <c r="S209" s="12">
        <f t="shared" si="44"/>
        <v>0</v>
      </c>
      <c r="T209" s="6">
        <f t="shared" si="45"/>
        <v>4</v>
      </c>
      <c r="U209" s="1">
        <f t="shared" si="46"/>
        <v>0</v>
      </c>
      <c r="V209" s="13">
        <f t="shared" si="47"/>
        <v>0</v>
      </c>
      <c r="W209">
        <f t="shared" si="48"/>
        <v>24</v>
      </c>
      <c r="X209">
        <f t="shared" si="49"/>
        <v>0</v>
      </c>
      <c r="Y209" t="s">
        <v>445</v>
      </c>
    </row>
    <row r="210" spans="1:25" ht="14.25">
      <c r="A210">
        <v>28</v>
      </c>
      <c r="B210">
        <v>2214447</v>
      </c>
      <c r="C210" t="s">
        <v>220</v>
      </c>
      <c r="D210" t="s">
        <v>212</v>
      </c>
      <c r="E210" t="s">
        <v>261</v>
      </c>
      <c r="F210">
        <v>1509</v>
      </c>
      <c r="G210" s="52">
        <v>0</v>
      </c>
      <c r="H210" s="52">
        <v>1</v>
      </c>
      <c r="I210" s="52">
        <v>2</v>
      </c>
      <c r="J210" s="52">
        <v>12</v>
      </c>
      <c r="K210" s="52">
        <v>2</v>
      </c>
      <c r="L210" s="52">
        <v>1</v>
      </c>
      <c r="M210" s="12">
        <f t="shared" si="39"/>
        <v>0</v>
      </c>
      <c r="N210" s="6">
        <f t="shared" si="40"/>
        <v>0</v>
      </c>
      <c r="O210" s="1">
        <f t="shared" si="41"/>
        <v>0</v>
      </c>
      <c r="P210" s="12">
        <f t="shared" si="50"/>
        <v>0</v>
      </c>
      <c r="Q210" s="6">
        <f t="shared" si="42"/>
        <v>2</v>
      </c>
      <c r="R210" s="1">
        <f t="shared" si="43"/>
        <v>0</v>
      </c>
      <c r="S210" s="12">
        <f t="shared" si="44"/>
        <v>0</v>
      </c>
      <c r="T210" s="6">
        <f t="shared" si="45"/>
        <v>4</v>
      </c>
      <c r="U210" s="1">
        <f t="shared" si="46"/>
        <v>0</v>
      </c>
      <c r="V210" s="13">
        <f t="shared" si="47"/>
        <v>0</v>
      </c>
      <c r="W210">
        <f t="shared" si="48"/>
        <v>24</v>
      </c>
      <c r="X210">
        <f t="shared" si="49"/>
        <v>0</v>
      </c>
      <c r="Y210" t="s">
        <v>445</v>
      </c>
    </row>
    <row r="211" spans="1:25" ht="14.25">
      <c r="A211">
        <v>29</v>
      </c>
      <c r="B211">
        <v>2504126</v>
      </c>
      <c r="C211" t="s">
        <v>223</v>
      </c>
      <c r="D211" t="s">
        <v>212</v>
      </c>
      <c r="E211" t="s">
        <v>263</v>
      </c>
      <c r="F211">
        <v>1508</v>
      </c>
      <c r="G211" s="52">
        <v>0</v>
      </c>
      <c r="H211" s="52">
        <v>1</v>
      </c>
      <c r="I211" s="52">
        <v>2</v>
      </c>
      <c r="J211" s="52">
        <v>12</v>
      </c>
      <c r="K211" s="52">
        <v>2</v>
      </c>
      <c r="L211" s="52">
        <v>1</v>
      </c>
      <c r="M211" s="12">
        <f t="shared" si="39"/>
        <v>0</v>
      </c>
      <c r="N211" s="6">
        <f t="shared" si="40"/>
        <v>0</v>
      </c>
      <c r="O211" s="1">
        <f t="shared" si="41"/>
        <v>0</v>
      </c>
      <c r="P211" s="12">
        <f t="shared" si="50"/>
        <v>0</v>
      </c>
      <c r="Q211" s="6">
        <f t="shared" si="42"/>
        <v>2</v>
      </c>
      <c r="R211" s="1">
        <f t="shared" si="43"/>
        <v>0</v>
      </c>
      <c r="S211" s="12">
        <f t="shared" si="44"/>
        <v>0</v>
      </c>
      <c r="T211" s="6">
        <f t="shared" si="45"/>
        <v>4</v>
      </c>
      <c r="U211" s="1">
        <f t="shared" si="46"/>
        <v>0</v>
      </c>
      <c r="V211" s="13">
        <f t="shared" si="47"/>
        <v>0</v>
      </c>
      <c r="W211">
        <f t="shared" si="48"/>
        <v>24</v>
      </c>
      <c r="X211">
        <f t="shared" si="49"/>
        <v>0</v>
      </c>
      <c r="Y211" t="s">
        <v>445</v>
      </c>
    </row>
    <row r="212" spans="1:25" ht="14.25">
      <c r="A212">
        <v>30</v>
      </c>
      <c r="B212">
        <v>2142737</v>
      </c>
      <c r="C212" t="s">
        <v>182</v>
      </c>
      <c r="D212" t="s">
        <v>178</v>
      </c>
      <c r="E212" t="s">
        <v>262</v>
      </c>
      <c r="F212">
        <v>1502</v>
      </c>
      <c r="G212" s="52">
        <v>0</v>
      </c>
      <c r="H212" s="52">
        <v>1</v>
      </c>
      <c r="I212" s="52">
        <v>2</v>
      </c>
      <c r="J212" s="52">
        <v>12</v>
      </c>
      <c r="K212" s="52">
        <v>2</v>
      </c>
      <c r="L212" s="52">
        <v>1</v>
      </c>
      <c r="M212" s="12">
        <f t="shared" si="39"/>
        <v>0</v>
      </c>
      <c r="N212" s="6">
        <f t="shared" si="40"/>
        <v>0</v>
      </c>
      <c r="O212" s="1">
        <f t="shared" si="41"/>
        <v>0</v>
      </c>
      <c r="P212" s="12">
        <f t="shared" si="50"/>
        <v>0</v>
      </c>
      <c r="Q212" s="6">
        <f t="shared" si="42"/>
        <v>2</v>
      </c>
      <c r="R212" s="1">
        <f t="shared" si="43"/>
        <v>0</v>
      </c>
      <c r="S212" s="12">
        <f t="shared" si="44"/>
        <v>0</v>
      </c>
      <c r="T212" s="6">
        <f t="shared" si="45"/>
        <v>4</v>
      </c>
      <c r="U212" s="1">
        <f t="shared" si="46"/>
        <v>0</v>
      </c>
      <c r="V212" s="13">
        <f t="shared" si="47"/>
        <v>0</v>
      </c>
      <c r="W212">
        <f t="shared" si="48"/>
        <v>24</v>
      </c>
      <c r="X212">
        <f t="shared" si="49"/>
        <v>0</v>
      </c>
      <c r="Y212" t="s">
        <v>445</v>
      </c>
    </row>
    <row r="213" spans="1:25" ht="14.25">
      <c r="A213">
        <v>31</v>
      </c>
      <c r="B213">
        <v>2576892</v>
      </c>
      <c r="C213" t="s">
        <v>228</v>
      </c>
      <c r="D213" t="s">
        <v>212</v>
      </c>
      <c r="E213" t="s">
        <v>265</v>
      </c>
      <c r="F213">
        <v>1494</v>
      </c>
      <c r="G213" s="52">
        <v>0</v>
      </c>
      <c r="H213" s="52">
        <v>1</v>
      </c>
      <c r="I213" s="52">
        <v>2</v>
      </c>
      <c r="J213" s="52">
        <v>12</v>
      </c>
      <c r="K213" s="52">
        <v>2</v>
      </c>
      <c r="L213" s="52">
        <v>1</v>
      </c>
      <c r="M213" s="12">
        <f t="shared" si="39"/>
        <v>0</v>
      </c>
      <c r="N213" s="6">
        <f t="shared" si="40"/>
        <v>0</v>
      </c>
      <c r="O213" s="1">
        <f t="shared" si="41"/>
        <v>0</v>
      </c>
      <c r="P213" s="12">
        <f t="shared" si="50"/>
        <v>0</v>
      </c>
      <c r="Q213" s="6">
        <f t="shared" si="42"/>
        <v>2</v>
      </c>
      <c r="R213" s="1">
        <f t="shared" si="43"/>
        <v>0</v>
      </c>
      <c r="S213" s="12">
        <f t="shared" si="44"/>
        <v>0</v>
      </c>
      <c r="T213" s="6">
        <f t="shared" si="45"/>
        <v>4</v>
      </c>
      <c r="U213" s="1">
        <f t="shared" si="46"/>
        <v>0</v>
      </c>
      <c r="V213" s="13">
        <f t="shared" si="47"/>
        <v>0</v>
      </c>
      <c r="W213">
        <f t="shared" si="48"/>
        <v>24</v>
      </c>
      <c r="X213">
        <f t="shared" si="49"/>
        <v>0</v>
      </c>
      <c r="Y213" t="s">
        <v>445</v>
      </c>
    </row>
    <row r="214" spans="1:25" ht="14.25">
      <c r="A214">
        <v>32</v>
      </c>
      <c r="B214">
        <v>2590344</v>
      </c>
      <c r="C214" t="s">
        <v>143</v>
      </c>
      <c r="D214" t="s">
        <v>101</v>
      </c>
      <c r="E214" t="s">
        <v>265</v>
      </c>
      <c r="F214">
        <v>1479</v>
      </c>
      <c r="G214" s="52">
        <v>0</v>
      </c>
      <c r="H214" s="52">
        <v>1</v>
      </c>
      <c r="I214" s="52">
        <v>2</v>
      </c>
      <c r="J214" s="52">
        <v>12</v>
      </c>
      <c r="K214" s="52">
        <v>2</v>
      </c>
      <c r="L214" s="52">
        <v>1</v>
      </c>
      <c r="M214" s="12">
        <f t="shared" si="39"/>
        <v>0</v>
      </c>
      <c r="N214" s="6">
        <f t="shared" si="40"/>
        <v>0</v>
      </c>
      <c r="O214" s="1">
        <f t="shared" si="41"/>
        <v>0</v>
      </c>
      <c r="P214" s="12">
        <f t="shared" si="50"/>
        <v>0</v>
      </c>
      <c r="Q214" s="6">
        <f t="shared" si="42"/>
        <v>2</v>
      </c>
      <c r="R214" s="1">
        <f t="shared" si="43"/>
        <v>0</v>
      </c>
      <c r="S214" s="12">
        <f t="shared" si="44"/>
        <v>0</v>
      </c>
      <c r="T214" s="6">
        <f t="shared" si="45"/>
        <v>4</v>
      </c>
      <c r="U214" s="1">
        <f t="shared" si="46"/>
        <v>0</v>
      </c>
      <c r="V214" s="13">
        <f t="shared" si="47"/>
        <v>0</v>
      </c>
      <c r="W214">
        <f t="shared" si="48"/>
        <v>24</v>
      </c>
      <c r="X214">
        <f t="shared" si="49"/>
        <v>0</v>
      </c>
      <c r="Y214" t="s">
        <v>445</v>
      </c>
    </row>
    <row r="215" spans="1:25" ht="14.25">
      <c r="A215">
        <v>33</v>
      </c>
      <c r="B215">
        <v>2745527</v>
      </c>
      <c r="C215" t="s">
        <v>328</v>
      </c>
      <c r="D215" t="s">
        <v>327</v>
      </c>
      <c r="E215" t="s">
        <v>258</v>
      </c>
      <c r="F215">
        <v>1470</v>
      </c>
      <c r="G215" s="52">
        <v>0</v>
      </c>
      <c r="H215" s="52">
        <v>1</v>
      </c>
      <c r="I215" s="52">
        <v>2</v>
      </c>
      <c r="J215" s="52">
        <v>12</v>
      </c>
      <c r="K215" s="52">
        <v>2</v>
      </c>
      <c r="L215" s="52">
        <v>1</v>
      </c>
      <c r="M215" s="12">
        <f t="shared" si="39"/>
        <v>0</v>
      </c>
      <c r="N215" s="6">
        <f t="shared" si="40"/>
        <v>0</v>
      </c>
      <c r="O215" s="1">
        <f t="shared" si="41"/>
        <v>0</v>
      </c>
      <c r="P215" s="12">
        <f t="shared" si="50"/>
        <v>0</v>
      </c>
      <c r="Q215" s="6">
        <f t="shared" si="42"/>
        <v>2</v>
      </c>
      <c r="R215" s="1">
        <f t="shared" si="43"/>
        <v>0</v>
      </c>
      <c r="S215" s="12">
        <f t="shared" si="44"/>
        <v>0</v>
      </c>
      <c r="T215" s="6">
        <f t="shared" si="45"/>
        <v>4</v>
      </c>
      <c r="U215" s="1">
        <f t="shared" si="46"/>
        <v>0</v>
      </c>
      <c r="V215" s="13">
        <f t="shared" si="47"/>
        <v>0</v>
      </c>
      <c r="W215">
        <f t="shared" si="48"/>
        <v>24</v>
      </c>
      <c r="X215">
        <f t="shared" si="49"/>
        <v>0</v>
      </c>
      <c r="Y215" t="s">
        <v>445</v>
      </c>
    </row>
    <row r="216" spans="1:25" ht="14.25">
      <c r="A216">
        <v>34</v>
      </c>
      <c r="B216">
        <v>1069948</v>
      </c>
      <c r="C216" t="s">
        <v>102</v>
      </c>
      <c r="D216" t="s">
        <v>101</v>
      </c>
      <c r="E216" t="s">
        <v>253</v>
      </c>
      <c r="F216">
        <v>1461</v>
      </c>
      <c r="G216" s="52">
        <v>0</v>
      </c>
      <c r="H216" s="52">
        <v>1</v>
      </c>
      <c r="I216" s="52">
        <v>2</v>
      </c>
      <c r="J216" s="52">
        <v>12</v>
      </c>
      <c r="K216" s="52">
        <v>2</v>
      </c>
      <c r="L216" s="52">
        <v>1</v>
      </c>
      <c r="M216" s="12">
        <f t="shared" si="39"/>
        <v>0</v>
      </c>
      <c r="N216" s="6">
        <f t="shared" si="40"/>
        <v>0</v>
      </c>
      <c r="O216" s="1">
        <f t="shared" si="41"/>
        <v>0</v>
      </c>
      <c r="P216" s="12">
        <f t="shared" si="50"/>
        <v>0</v>
      </c>
      <c r="Q216" s="6">
        <f t="shared" si="42"/>
        <v>2</v>
      </c>
      <c r="R216" s="1">
        <f t="shared" si="43"/>
        <v>0</v>
      </c>
      <c r="S216" s="12">
        <f t="shared" si="44"/>
        <v>0</v>
      </c>
      <c r="T216" s="6">
        <f t="shared" si="45"/>
        <v>4</v>
      </c>
      <c r="U216" s="1">
        <f t="shared" si="46"/>
        <v>0</v>
      </c>
      <c r="V216" s="13">
        <f t="shared" si="47"/>
        <v>0</v>
      </c>
      <c r="W216">
        <f t="shared" si="48"/>
        <v>24</v>
      </c>
      <c r="X216">
        <f t="shared" si="49"/>
        <v>0</v>
      </c>
      <c r="Y216" t="s">
        <v>445</v>
      </c>
    </row>
    <row r="217" spans="1:25" ht="14.25">
      <c r="A217">
        <v>34</v>
      </c>
      <c r="B217">
        <v>2692642</v>
      </c>
      <c r="C217" t="s">
        <v>244</v>
      </c>
      <c r="D217" t="s">
        <v>236</v>
      </c>
      <c r="E217" t="s">
        <v>253</v>
      </c>
      <c r="F217">
        <v>1461</v>
      </c>
      <c r="G217" s="52">
        <v>0</v>
      </c>
      <c r="H217" s="52">
        <v>1</v>
      </c>
      <c r="I217" s="52">
        <v>2</v>
      </c>
      <c r="J217" s="52">
        <v>12</v>
      </c>
      <c r="K217" s="52">
        <v>2</v>
      </c>
      <c r="L217" s="52">
        <v>1</v>
      </c>
      <c r="M217" s="12">
        <f t="shared" si="39"/>
        <v>0</v>
      </c>
      <c r="N217" s="6">
        <f t="shared" si="40"/>
        <v>0</v>
      </c>
      <c r="O217" s="1">
        <f t="shared" si="41"/>
        <v>0</v>
      </c>
      <c r="P217" s="12">
        <f t="shared" si="50"/>
        <v>0</v>
      </c>
      <c r="Q217" s="6">
        <f t="shared" si="42"/>
        <v>2</v>
      </c>
      <c r="R217" s="1">
        <f t="shared" si="43"/>
        <v>0</v>
      </c>
      <c r="S217" s="12">
        <f t="shared" si="44"/>
        <v>0</v>
      </c>
      <c r="T217" s="6">
        <f t="shared" si="45"/>
        <v>4</v>
      </c>
      <c r="U217" s="1">
        <f t="shared" si="46"/>
        <v>0</v>
      </c>
      <c r="V217" s="13">
        <f t="shared" si="47"/>
        <v>0</v>
      </c>
      <c r="W217">
        <f t="shared" si="48"/>
        <v>24</v>
      </c>
      <c r="X217">
        <f t="shared" si="49"/>
        <v>0</v>
      </c>
      <c r="Y217" t="s">
        <v>445</v>
      </c>
    </row>
    <row r="218" spans="1:25" ht="14.25">
      <c r="A218">
        <v>36</v>
      </c>
      <c r="B218">
        <v>1104389</v>
      </c>
      <c r="C218" t="s">
        <v>87</v>
      </c>
      <c r="D218" t="s">
        <v>81</v>
      </c>
      <c r="E218" t="s">
        <v>255</v>
      </c>
      <c r="F218">
        <v>1407</v>
      </c>
      <c r="G218" s="52">
        <v>0</v>
      </c>
      <c r="H218" s="52">
        <v>1</v>
      </c>
      <c r="I218" s="52">
        <v>2</v>
      </c>
      <c r="J218" s="52">
        <v>12</v>
      </c>
      <c r="K218" s="52">
        <v>2</v>
      </c>
      <c r="L218" s="52">
        <v>1</v>
      </c>
      <c r="M218" s="12">
        <f t="shared" si="39"/>
        <v>0</v>
      </c>
      <c r="N218" s="6">
        <f t="shared" si="40"/>
        <v>0</v>
      </c>
      <c r="O218" s="1">
        <f t="shared" si="41"/>
        <v>0</v>
      </c>
      <c r="P218" s="12">
        <f t="shared" si="50"/>
        <v>0</v>
      </c>
      <c r="Q218" s="6">
        <f t="shared" si="42"/>
        <v>2</v>
      </c>
      <c r="R218" s="1">
        <f t="shared" si="43"/>
        <v>0</v>
      </c>
      <c r="S218" s="12">
        <f t="shared" si="44"/>
        <v>0</v>
      </c>
      <c r="T218" s="6">
        <f t="shared" si="45"/>
        <v>4</v>
      </c>
      <c r="U218" s="1">
        <f t="shared" si="46"/>
        <v>0</v>
      </c>
      <c r="V218" s="13">
        <f t="shared" si="47"/>
        <v>0</v>
      </c>
      <c r="W218">
        <f t="shared" si="48"/>
        <v>24</v>
      </c>
      <c r="X218">
        <f t="shared" si="49"/>
        <v>0</v>
      </c>
      <c r="Y218" t="s">
        <v>445</v>
      </c>
    </row>
    <row r="219" spans="1:25" ht="14.25">
      <c r="A219">
        <v>36</v>
      </c>
      <c r="B219">
        <v>2692660</v>
      </c>
      <c r="C219" t="s">
        <v>246</v>
      </c>
      <c r="D219" t="s">
        <v>236</v>
      </c>
      <c r="E219" t="s">
        <v>253</v>
      </c>
      <c r="F219">
        <v>1407</v>
      </c>
      <c r="G219" s="52">
        <v>0</v>
      </c>
      <c r="H219" s="52">
        <v>1</v>
      </c>
      <c r="I219" s="52">
        <v>2</v>
      </c>
      <c r="J219" s="52">
        <v>12</v>
      </c>
      <c r="K219" s="52">
        <v>2</v>
      </c>
      <c r="L219" s="52">
        <v>1</v>
      </c>
      <c r="M219" s="12">
        <f t="shared" si="39"/>
        <v>0</v>
      </c>
      <c r="N219" s="6">
        <f t="shared" si="40"/>
        <v>0</v>
      </c>
      <c r="O219" s="1">
        <f t="shared" si="41"/>
        <v>0</v>
      </c>
      <c r="P219" s="12">
        <f t="shared" si="50"/>
        <v>0</v>
      </c>
      <c r="Q219" s="6">
        <f t="shared" si="42"/>
        <v>2</v>
      </c>
      <c r="R219" s="1">
        <f t="shared" si="43"/>
        <v>0</v>
      </c>
      <c r="S219" s="12">
        <f t="shared" si="44"/>
        <v>0</v>
      </c>
      <c r="T219" s="6">
        <f t="shared" si="45"/>
        <v>4</v>
      </c>
      <c r="U219" s="1">
        <f t="shared" si="46"/>
        <v>0</v>
      </c>
      <c r="V219" s="13">
        <f t="shared" si="47"/>
        <v>0</v>
      </c>
      <c r="W219">
        <f t="shared" si="48"/>
        <v>24</v>
      </c>
      <c r="X219">
        <f t="shared" si="49"/>
        <v>0</v>
      </c>
      <c r="Y219" t="s">
        <v>445</v>
      </c>
    </row>
    <row r="220" spans="1:25" ht="14.25">
      <c r="A220">
        <v>39</v>
      </c>
      <c r="B220">
        <v>1031603</v>
      </c>
      <c r="C220" t="s">
        <v>83</v>
      </c>
      <c r="D220" t="s">
        <v>81</v>
      </c>
      <c r="E220" t="s">
        <v>262</v>
      </c>
      <c r="F220">
        <v>1390</v>
      </c>
      <c r="G220" s="52">
        <v>0</v>
      </c>
      <c r="H220" s="52">
        <v>1</v>
      </c>
      <c r="I220" s="52">
        <v>2</v>
      </c>
      <c r="J220" s="52">
        <v>12</v>
      </c>
      <c r="K220" s="52">
        <v>2</v>
      </c>
      <c r="L220" s="52">
        <v>1</v>
      </c>
      <c r="M220" s="12">
        <f t="shared" si="39"/>
        <v>0</v>
      </c>
      <c r="N220" s="6">
        <f t="shared" si="40"/>
        <v>0</v>
      </c>
      <c r="O220" s="1">
        <f t="shared" si="41"/>
        <v>0</v>
      </c>
      <c r="P220" s="12">
        <f t="shared" si="50"/>
        <v>0</v>
      </c>
      <c r="Q220" s="6">
        <f t="shared" si="42"/>
        <v>2</v>
      </c>
      <c r="R220" s="1">
        <f t="shared" si="43"/>
        <v>0</v>
      </c>
      <c r="S220" s="12">
        <f t="shared" si="44"/>
        <v>0</v>
      </c>
      <c r="T220" s="6">
        <f t="shared" si="45"/>
        <v>4</v>
      </c>
      <c r="U220" s="1">
        <f t="shared" si="46"/>
        <v>0</v>
      </c>
      <c r="V220" s="13">
        <f t="shared" si="47"/>
        <v>0</v>
      </c>
      <c r="W220">
        <f t="shared" si="48"/>
        <v>24</v>
      </c>
      <c r="X220">
        <f t="shared" si="49"/>
        <v>0</v>
      </c>
      <c r="Y220" t="s">
        <v>445</v>
      </c>
    </row>
    <row r="221" spans="1:25" ht="14.25">
      <c r="A221">
        <v>40</v>
      </c>
      <c r="B221">
        <v>1062304</v>
      </c>
      <c r="C221" t="s">
        <v>391</v>
      </c>
      <c r="D221" t="s">
        <v>173</v>
      </c>
      <c r="E221" t="s">
        <v>258</v>
      </c>
      <c r="F221">
        <v>1386</v>
      </c>
      <c r="G221" s="52">
        <v>0</v>
      </c>
      <c r="H221" s="52">
        <v>1</v>
      </c>
      <c r="I221" s="52">
        <v>2</v>
      </c>
      <c r="J221" s="52">
        <v>12</v>
      </c>
      <c r="K221" s="52">
        <v>2</v>
      </c>
      <c r="L221" s="52">
        <v>1</v>
      </c>
      <c r="M221" s="12">
        <f t="shared" si="39"/>
        <v>0</v>
      </c>
      <c r="N221" s="6">
        <f t="shared" si="40"/>
        <v>0</v>
      </c>
      <c r="O221" s="1">
        <f t="shared" si="41"/>
        <v>0</v>
      </c>
      <c r="P221" s="12">
        <f t="shared" si="50"/>
        <v>0</v>
      </c>
      <c r="Q221" s="6">
        <f t="shared" si="42"/>
        <v>2</v>
      </c>
      <c r="R221" s="1">
        <f t="shared" si="43"/>
        <v>0</v>
      </c>
      <c r="S221" s="12">
        <f t="shared" si="44"/>
        <v>0</v>
      </c>
      <c r="T221" s="6">
        <f t="shared" si="45"/>
        <v>4</v>
      </c>
      <c r="U221" s="1">
        <f t="shared" si="46"/>
        <v>0</v>
      </c>
      <c r="V221" s="13">
        <f t="shared" si="47"/>
        <v>0</v>
      </c>
      <c r="W221">
        <f t="shared" si="48"/>
        <v>24</v>
      </c>
      <c r="X221">
        <f t="shared" si="49"/>
        <v>0</v>
      </c>
      <c r="Y221" t="s">
        <v>445</v>
      </c>
    </row>
    <row r="222" spans="1:25" ht="14.25">
      <c r="A222">
        <v>41</v>
      </c>
      <c r="B222">
        <v>1059031</v>
      </c>
      <c r="C222" t="s">
        <v>55</v>
      </c>
      <c r="D222" t="s">
        <v>41</v>
      </c>
      <c r="E222" t="s">
        <v>255</v>
      </c>
      <c r="F222">
        <v>1372</v>
      </c>
      <c r="G222" s="52">
        <v>0</v>
      </c>
      <c r="H222" s="52">
        <v>1</v>
      </c>
      <c r="I222" s="52">
        <v>2</v>
      </c>
      <c r="J222" s="52">
        <v>12</v>
      </c>
      <c r="K222" s="52">
        <v>2</v>
      </c>
      <c r="L222" s="52">
        <v>1</v>
      </c>
      <c r="M222" s="12">
        <f t="shared" si="39"/>
        <v>0</v>
      </c>
      <c r="N222" s="6">
        <f t="shared" si="40"/>
        <v>0</v>
      </c>
      <c r="O222" s="1">
        <f t="shared" si="41"/>
        <v>0</v>
      </c>
      <c r="P222" s="12">
        <f t="shared" si="50"/>
        <v>0</v>
      </c>
      <c r="Q222" s="6">
        <f t="shared" si="42"/>
        <v>2</v>
      </c>
      <c r="R222" s="1">
        <f t="shared" si="43"/>
        <v>0</v>
      </c>
      <c r="S222" s="12">
        <f t="shared" si="44"/>
        <v>0</v>
      </c>
      <c r="T222" s="6">
        <f t="shared" si="45"/>
        <v>4</v>
      </c>
      <c r="U222" s="1">
        <f t="shared" si="46"/>
        <v>0</v>
      </c>
      <c r="V222" s="13">
        <f t="shared" si="47"/>
        <v>0</v>
      </c>
      <c r="W222">
        <f t="shared" si="48"/>
        <v>24</v>
      </c>
      <c r="X222">
        <f t="shared" si="49"/>
        <v>0</v>
      </c>
      <c r="Y222" t="s">
        <v>445</v>
      </c>
    </row>
    <row r="223" spans="1:25" ht="14.25">
      <c r="A223">
        <v>42</v>
      </c>
      <c r="B223">
        <v>2160963</v>
      </c>
      <c r="C223" t="s">
        <v>92</v>
      </c>
      <c r="D223" t="s">
        <v>81</v>
      </c>
      <c r="E223" t="s">
        <v>261</v>
      </c>
      <c r="F223">
        <v>1356</v>
      </c>
      <c r="G223" s="52">
        <v>0</v>
      </c>
      <c r="H223" s="52">
        <v>1</v>
      </c>
      <c r="I223" s="52">
        <v>2</v>
      </c>
      <c r="J223" s="52">
        <v>12</v>
      </c>
      <c r="K223" s="52">
        <v>2</v>
      </c>
      <c r="L223" s="52">
        <v>1</v>
      </c>
      <c r="M223" s="12">
        <f t="shared" si="39"/>
        <v>0</v>
      </c>
      <c r="N223" s="6">
        <f t="shared" si="40"/>
        <v>0</v>
      </c>
      <c r="O223" s="1">
        <f t="shared" si="41"/>
        <v>0</v>
      </c>
      <c r="P223" s="12">
        <f t="shared" si="50"/>
        <v>0</v>
      </c>
      <c r="Q223" s="6">
        <f t="shared" si="42"/>
        <v>2</v>
      </c>
      <c r="R223" s="1">
        <f t="shared" si="43"/>
        <v>0</v>
      </c>
      <c r="S223" s="12">
        <f t="shared" si="44"/>
        <v>0</v>
      </c>
      <c r="T223" s="6">
        <f t="shared" si="45"/>
        <v>4</v>
      </c>
      <c r="U223" s="1">
        <f t="shared" si="46"/>
        <v>0</v>
      </c>
      <c r="V223" s="13">
        <f t="shared" si="47"/>
        <v>0</v>
      </c>
      <c r="W223">
        <f t="shared" si="48"/>
        <v>24</v>
      </c>
      <c r="X223">
        <f t="shared" si="49"/>
        <v>0</v>
      </c>
      <c r="Y223" t="s">
        <v>445</v>
      </c>
    </row>
    <row r="224" spans="1:25" ht="14.25">
      <c r="A224">
        <v>43</v>
      </c>
      <c r="B224">
        <v>1014556</v>
      </c>
      <c r="C224" t="s">
        <v>235</v>
      </c>
      <c r="D224" t="s">
        <v>236</v>
      </c>
      <c r="E224" t="s">
        <v>255</v>
      </c>
      <c r="F224">
        <v>1348</v>
      </c>
      <c r="G224" s="52">
        <v>0</v>
      </c>
      <c r="H224" s="52">
        <v>1</v>
      </c>
      <c r="I224" s="52">
        <v>2</v>
      </c>
      <c r="J224" s="52">
        <v>12</v>
      </c>
      <c r="K224" s="52">
        <v>2</v>
      </c>
      <c r="L224" s="52">
        <v>1</v>
      </c>
      <c r="M224" s="12">
        <f t="shared" si="39"/>
        <v>0</v>
      </c>
      <c r="N224" s="6">
        <f t="shared" si="40"/>
        <v>0</v>
      </c>
      <c r="O224" s="1">
        <f t="shared" si="41"/>
        <v>0</v>
      </c>
      <c r="P224" s="12">
        <f t="shared" si="50"/>
        <v>0</v>
      </c>
      <c r="Q224" s="6">
        <f t="shared" si="42"/>
        <v>2</v>
      </c>
      <c r="R224" s="1">
        <f t="shared" si="43"/>
        <v>0</v>
      </c>
      <c r="S224" s="12">
        <f t="shared" si="44"/>
        <v>0</v>
      </c>
      <c r="T224" s="6">
        <f t="shared" si="45"/>
        <v>4</v>
      </c>
      <c r="U224" s="1">
        <f t="shared" si="46"/>
        <v>0</v>
      </c>
      <c r="V224" s="13">
        <f t="shared" si="47"/>
        <v>0</v>
      </c>
      <c r="W224">
        <f t="shared" si="48"/>
        <v>24</v>
      </c>
      <c r="X224">
        <f t="shared" si="49"/>
        <v>0</v>
      </c>
      <c r="Y224" t="s">
        <v>445</v>
      </c>
    </row>
    <row r="225" spans="1:25" ht="14.25">
      <c r="A225">
        <v>44</v>
      </c>
      <c r="B225">
        <v>1125375</v>
      </c>
      <c r="C225" t="s">
        <v>240</v>
      </c>
      <c r="D225" t="s">
        <v>236</v>
      </c>
      <c r="E225" t="s">
        <v>258</v>
      </c>
      <c r="F225">
        <v>1335</v>
      </c>
      <c r="G225" s="52">
        <v>0</v>
      </c>
      <c r="H225" s="52">
        <v>1</v>
      </c>
      <c r="I225" s="52">
        <v>2</v>
      </c>
      <c r="J225" s="52">
        <v>12</v>
      </c>
      <c r="K225" s="52">
        <v>2</v>
      </c>
      <c r="L225" s="52">
        <v>1</v>
      </c>
      <c r="M225" s="12">
        <f t="shared" si="39"/>
        <v>0</v>
      </c>
      <c r="N225" s="6">
        <f t="shared" si="40"/>
        <v>0</v>
      </c>
      <c r="O225" s="1">
        <f t="shared" si="41"/>
        <v>0</v>
      </c>
      <c r="P225" s="12">
        <f t="shared" si="50"/>
        <v>0</v>
      </c>
      <c r="Q225" s="6">
        <f t="shared" si="42"/>
        <v>2</v>
      </c>
      <c r="R225" s="1">
        <f t="shared" si="43"/>
        <v>0</v>
      </c>
      <c r="S225" s="12">
        <f t="shared" si="44"/>
        <v>0</v>
      </c>
      <c r="T225" s="6">
        <f t="shared" si="45"/>
        <v>4</v>
      </c>
      <c r="U225" s="1">
        <f t="shared" si="46"/>
        <v>0</v>
      </c>
      <c r="V225" s="13">
        <f t="shared" si="47"/>
        <v>0</v>
      </c>
      <c r="W225">
        <f t="shared" si="48"/>
        <v>24</v>
      </c>
      <c r="X225">
        <f t="shared" si="49"/>
        <v>0</v>
      </c>
      <c r="Y225" t="s">
        <v>445</v>
      </c>
    </row>
    <row r="226" spans="1:25" ht="14.25">
      <c r="A226">
        <v>45</v>
      </c>
      <c r="B226">
        <v>2692651</v>
      </c>
      <c r="C226" t="s">
        <v>245</v>
      </c>
      <c r="D226" t="s">
        <v>236</v>
      </c>
      <c r="E226" t="s">
        <v>255</v>
      </c>
      <c r="F226">
        <v>1292</v>
      </c>
      <c r="G226" s="52">
        <v>0</v>
      </c>
      <c r="H226" s="52">
        <v>1</v>
      </c>
      <c r="I226" s="52">
        <v>2</v>
      </c>
      <c r="J226" s="52">
        <v>12</v>
      </c>
      <c r="K226" s="52">
        <v>2</v>
      </c>
      <c r="L226" s="52">
        <v>1</v>
      </c>
      <c r="M226" s="12">
        <f t="shared" si="39"/>
        <v>0</v>
      </c>
      <c r="N226" s="6">
        <f t="shared" si="40"/>
        <v>0</v>
      </c>
      <c r="O226" s="1">
        <f t="shared" si="41"/>
        <v>0</v>
      </c>
      <c r="P226" s="12">
        <f t="shared" si="50"/>
        <v>0</v>
      </c>
      <c r="Q226" s="6">
        <f t="shared" si="42"/>
        <v>2</v>
      </c>
      <c r="R226" s="1">
        <f t="shared" si="43"/>
        <v>0</v>
      </c>
      <c r="S226" s="12">
        <f t="shared" si="44"/>
        <v>0</v>
      </c>
      <c r="T226" s="6">
        <f t="shared" si="45"/>
        <v>4</v>
      </c>
      <c r="U226" s="1">
        <f t="shared" si="46"/>
        <v>0</v>
      </c>
      <c r="V226" s="13">
        <f t="shared" si="47"/>
        <v>0</v>
      </c>
      <c r="W226">
        <f t="shared" si="48"/>
        <v>24</v>
      </c>
      <c r="X226">
        <f t="shared" si="49"/>
        <v>0</v>
      </c>
      <c r="Y226" t="s">
        <v>445</v>
      </c>
    </row>
    <row r="227" spans="1:25" ht="14.25">
      <c r="A227">
        <v>46</v>
      </c>
      <c r="B227">
        <v>1021413</v>
      </c>
      <c r="C227" t="s">
        <v>331</v>
      </c>
      <c r="D227" t="s">
        <v>327</v>
      </c>
      <c r="E227" t="s">
        <v>258</v>
      </c>
      <c r="F227">
        <v>1281</v>
      </c>
      <c r="G227" s="52">
        <v>0</v>
      </c>
      <c r="H227" s="52">
        <v>1</v>
      </c>
      <c r="I227" s="52">
        <v>2</v>
      </c>
      <c r="J227" s="52">
        <v>12</v>
      </c>
      <c r="K227" s="52">
        <v>2</v>
      </c>
      <c r="L227" s="52">
        <v>1</v>
      </c>
      <c r="M227" s="12">
        <f t="shared" si="39"/>
        <v>0</v>
      </c>
      <c r="N227" s="6">
        <f t="shared" si="40"/>
        <v>0</v>
      </c>
      <c r="O227" s="1">
        <f t="shared" si="41"/>
        <v>0</v>
      </c>
      <c r="P227" s="12">
        <f t="shared" si="50"/>
        <v>0</v>
      </c>
      <c r="Q227" s="6">
        <f t="shared" si="42"/>
        <v>2</v>
      </c>
      <c r="R227" s="1">
        <f t="shared" si="43"/>
        <v>0</v>
      </c>
      <c r="S227" s="12">
        <f t="shared" si="44"/>
        <v>0</v>
      </c>
      <c r="T227" s="6">
        <f t="shared" si="45"/>
        <v>4</v>
      </c>
      <c r="U227" s="1">
        <f t="shared" si="46"/>
        <v>0</v>
      </c>
      <c r="V227" s="13">
        <f t="shared" si="47"/>
        <v>0</v>
      </c>
      <c r="W227">
        <f t="shared" si="48"/>
        <v>24</v>
      </c>
      <c r="X227">
        <f t="shared" si="49"/>
        <v>0</v>
      </c>
      <c r="Y227" t="s">
        <v>445</v>
      </c>
    </row>
    <row r="228" spans="1:25" ht="14.25">
      <c r="A228">
        <v>47</v>
      </c>
      <c r="B228">
        <v>1132075</v>
      </c>
      <c r="C228" t="s">
        <v>241</v>
      </c>
      <c r="D228" t="s">
        <v>236</v>
      </c>
      <c r="E228" t="s">
        <v>258</v>
      </c>
      <c r="F228">
        <v>1274</v>
      </c>
      <c r="G228" s="52">
        <v>0</v>
      </c>
      <c r="H228" s="52">
        <v>1</v>
      </c>
      <c r="I228" s="52">
        <v>2</v>
      </c>
      <c r="J228" s="52">
        <v>12</v>
      </c>
      <c r="K228" s="52">
        <v>2</v>
      </c>
      <c r="L228" s="52">
        <v>1</v>
      </c>
      <c r="M228" s="12">
        <f t="shared" si="39"/>
        <v>0</v>
      </c>
      <c r="N228" s="6">
        <f t="shared" si="40"/>
        <v>0</v>
      </c>
      <c r="O228" s="1">
        <f t="shared" si="41"/>
        <v>0</v>
      </c>
      <c r="P228" s="12">
        <f t="shared" si="50"/>
        <v>0</v>
      </c>
      <c r="Q228" s="6">
        <f t="shared" si="42"/>
        <v>2</v>
      </c>
      <c r="R228" s="1">
        <f t="shared" si="43"/>
        <v>0</v>
      </c>
      <c r="S228" s="12">
        <f t="shared" si="44"/>
        <v>0</v>
      </c>
      <c r="T228" s="6">
        <f t="shared" si="45"/>
        <v>4</v>
      </c>
      <c r="U228" s="1">
        <f t="shared" si="46"/>
        <v>0</v>
      </c>
      <c r="V228" s="13">
        <f t="shared" si="47"/>
        <v>0</v>
      </c>
      <c r="W228">
        <f t="shared" si="48"/>
        <v>24</v>
      </c>
      <c r="X228">
        <f t="shared" si="49"/>
        <v>0</v>
      </c>
      <c r="Y228" t="s">
        <v>445</v>
      </c>
    </row>
    <row r="229" spans="1:25" ht="14.25">
      <c r="A229">
        <v>48</v>
      </c>
      <c r="B229">
        <v>2504418</v>
      </c>
      <c r="C229" t="s">
        <v>142</v>
      </c>
      <c r="D229" t="s">
        <v>101</v>
      </c>
      <c r="E229" t="s">
        <v>254</v>
      </c>
      <c r="F229">
        <v>1259</v>
      </c>
      <c r="G229" s="52">
        <v>0</v>
      </c>
      <c r="H229" s="52">
        <v>1</v>
      </c>
      <c r="I229" s="52">
        <v>2</v>
      </c>
      <c r="J229" s="52">
        <v>12</v>
      </c>
      <c r="K229" s="52">
        <v>2</v>
      </c>
      <c r="L229" s="52">
        <v>1</v>
      </c>
      <c r="M229" s="12">
        <f t="shared" si="39"/>
        <v>0</v>
      </c>
      <c r="N229" s="6">
        <f t="shared" si="40"/>
        <v>0</v>
      </c>
      <c r="O229" s="1">
        <f t="shared" si="41"/>
        <v>0</v>
      </c>
      <c r="P229" s="12">
        <f t="shared" si="50"/>
        <v>0</v>
      </c>
      <c r="Q229" s="6">
        <f t="shared" si="42"/>
        <v>2</v>
      </c>
      <c r="R229" s="1">
        <f t="shared" si="43"/>
        <v>0</v>
      </c>
      <c r="S229" s="12">
        <f t="shared" si="44"/>
        <v>0</v>
      </c>
      <c r="T229" s="6">
        <f t="shared" si="45"/>
        <v>4</v>
      </c>
      <c r="U229" s="1">
        <f t="shared" si="46"/>
        <v>0</v>
      </c>
      <c r="V229" s="13">
        <f t="shared" si="47"/>
        <v>0</v>
      </c>
      <c r="W229">
        <f t="shared" si="48"/>
        <v>24</v>
      </c>
      <c r="X229">
        <f t="shared" si="49"/>
        <v>0</v>
      </c>
      <c r="Y229" t="s">
        <v>445</v>
      </c>
    </row>
    <row r="230" spans="1:25" ht="14.25">
      <c r="A230">
        <v>49</v>
      </c>
      <c r="B230">
        <v>1060284</v>
      </c>
      <c r="C230" t="s">
        <v>284</v>
      </c>
      <c r="D230" t="s">
        <v>236</v>
      </c>
      <c r="E230" t="s">
        <v>258</v>
      </c>
      <c r="F230">
        <v>1253</v>
      </c>
      <c r="G230" s="52">
        <v>0</v>
      </c>
      <c r="H230" s="52">
        <v>1</v>
      </c>
      <c r="I230" s="52">
        <v>2</v>
      </c>
      <c r="J230" s="52">
        <v>12</v>
      </c>
      <c r="K230" s="52">
        <v>2</v>
      </c>
      <c r="L230" s="52">
        <v>1</v>
      </c>
      <c r="M230" s="12">
        <f t="shared" si="39"/>
        <v>0</v>
      </c>
      <c r="N230" s="6">
        <f t="shared" si="40"/>
        <v>0</v>
      </c>
      <c r="O230" s="1">
        <f t="shared" si="41"/>
        <v>0</v>
      </c>
      <c r="P230" s="12">
        <f t="shared" si="50"/>
        <v>0</v>
      </c>
      <c r="Q230" s="6">
        <f t="shared" si="42"/>
        <v>2</v>
      </c>
      <c r="R230" s="1">
        <f t="shared" si="43"/>
        <v>0</v>
      </c>
      <c r="S230" s="12">
        <f t="shared" si="44"/>
        <v>0</v>
      </c>
      <c r="T230" s="6">
        <f t="shared" si="45"/>
        <v>4</v>
      </c>
      <c r="U230" s="1">
        <f t="shared" si="46"/>
        <v>0</v>
      </c>
      <c r="V230" s="13">
        <f t="shared" si="47"/>
        <v>0</v>
      </c>
      <c r="W230">
        <f t="shared" si="48"/>
        <v>24</v>
      </c>
      <c r="X230">
        <f t="shared" si="49"/>
        <v>0</v>
      </c>
      <c r="Y230" t="s">
        <v>445</v>
      </c>
    </row>
    <row r="231" spans="1:25" ht="14.25">
      <c r="A231">
        <v>50</v>
      </c>
      <c r="B231">
        <v>1012514</v>
      </c>
      <c r="C231" t="s">
        <v>326</v>
      </c>
      <c r="D231" t="s">
        <v>327</v>
      </c>
      <c r="E231" t="s">
        <v>260</v>
      </c>
      <c r="F231">
        <v>1233</v>
      </c>
      <c r="G231" s="52">
        <v>0</v>
      </c>
      <c r="H231" s="52">
        <v>1</v>
      </c>
      <c r="I231" s="52">
        <v>2</v>
      </c>
      <c r="J231" s="52">
        <v>12</v>
      </c>
      <c r="K231" s="52">
        <v>2</v>
      </c>
      <c r="L231" s="52">
        <v>1</v>
      </c>
      <c r="M231" s="12">
        <f t="shared" si="39"/>
        <v>0</v>
      </c>
      <c r="N231" s="6">
        <f t="shared" si="40"/>
        <v>0</v>
      </c>
      <c r="O231" s="1">
        <f t="shared" si="41"/>
        <v>0</v>
      </c>
      <c r="P231" s="12">
        <f t="shared" si="50"/>
        <v>0</v>
      </c>
      <c r="Q231" s="6">
        <f t="shared" si="42"/>
        <v>2</v>
      </c>
      <c r="R231" s="1">
        <f t="shared" si="43"/>
        <v>0</v>
      </c>
      <c r="S231" s="12">
        <f t="shared" si="44"/>
        <v>0</v>
      </c>
      <c r="T231" s="6">
        <f t="shared" si="45"/>
        <v>4</v>
      </c>
      <c r="U231" s="1">
        <f t="shared" si="46"/>
        <v>0</v>
      </c>
      <c r="V231" s="13">
        <f t="shared" si="47"/>
        <v>0</v>
      </c>
      <c r="W231">
        <f t="shared" si="48"/>
        <v>24</v>
      </c>
      <c r="X231">
        <f t="shared" si="49"/>
        <v>0</v>
      </c>
      <c r="Y231" t="s">
        <v>445</v>
      </c>
    </row>
    <row r="232" spans="1:25" ht="14.25">
      <c r="A232">
        <v>51</v>
      </c>
      <c r="B232">
        <v>2213461</v>
      </c>
      <c r="C232" t="s">
        <v>69</v>
      </c>
      <c r="D232" t="s">
        <v>41</v>
      </c>
      <c r="E232" t="s">
        <v>253</v>
      </c>
      <c r="F232">
        <v>1197</v>
      </c>
      <c r="G232" s="52">
        <v>0</v>
      </c>
      <c r="H232" s="52">
        <v>1</v>
      </c>
      <c r="I232" s="52">
        <v>2</v>
      </c>
      <c r="J232" s="52">
        <v>12</v>
      </c>
      <c r="K232" s="52">
        <v>2</v>
      </c>
      <c r="L232" s="52">
        <v>1</v>
      </c>
      <c r="M232" s="12">
        <f t="shared" si="39"/>
        <v>0</v>
      </c>
      <c r="N232" s="6">
        <f t="shared" si="40"/>
        <v>0</v>
      </c>
      <c r="O232" s="1">
        <f t="shared" si="41"/>
        <v>0</v>
      </c>
      <c r="P232" s="12">
        <f t="shared" si="50"/>
        <v>0</v>
      </c>
      <c r="Q232" s="6">
        <f t="shared" si="42"/>
        <v>2</v>
      </c>
      <c r="R232" s="1">
        <f t="shared" si="43"/>
        <v>0</v>
      </c>
      <c r="S232" s="12">
        <f t="shared" si="44"/>
        <v>0</v>
      </c>
      <c r="T232" s="6">
        <f t="shared" si="45"/>
        <v>4</v>
      </c>
      <c r="U232" s="1">
        <f t="shared" si="46"/>
        <v>0</v>
      </c>
      <c r="V232" s="13">
        <f t="shared" si="47"/>
        <v>0</v>
      </c>
      <c r="W232">
        <f t="shared" si="48"/>
        <v>24</v>
      </c>
      <c r="X232">
        <f t="shared" si="49"/>
        <v>0</v>
      </c>
      <c r="Y232" t="s">
        <v>445</v>
      </c>
    </row>
    <row r="233" spans="1:25" ht="14.25">
      <c r="A233">
        <v>52</v>
      </c>
      <c r="B233">
        <v>1103559</v>
      </c>
      <c r="C233" t="s">
        <v>62</v>
      </c>
      <c r="D233" t="s">
        <v>41</v>
      </c>
      <c r="E233" t="s">
        <v>258</v>
      </c>
      <c r="F233">
        <v>1182</v>
      </c>
      <c r="G233" s="52">
        <v>0</v>
      </c>
      <c r="H233" s="52">
        <v>1</v>
      </c>
      <c r="I233" s="52">
        <v>2</v>
      </c>
      <c r="J233" s="52">
        <v>12</v>
      </c>
      <c r="K233" s="52">
        <v>2</v>
      </c>
      <c r="L233" s="52">
        <v>1</v>
      </c>
      <c r="M233" s="12">
        <f t="shared" si="39"/>
        <v>0</v>
      </c>
      <c r="N233" s="6">
        <f t="shared" si="40"/>
        <v>0</v>
      </c>
      <c r="O233" s="1">
        <f t="shared" si="41"/>
        <v>0</v>
      </c>
      <c r="P233" s="12">
        <f aca="true" t="shared" si="51" ref="P233:P264">IF(A233&lt;(G233+H233+1),MIN((H233-A233+G233+1)/H233,1),0)</f>
        <v>0</v>
      </c>
      <c r="Q233" s="6">
        <f t="shared" si="42"/>
        <v>2</v>
      </c>
      <c r="R233" s="1">
        <f t="shared" si="43"/>
        <v>0</v>
      </c>
      <c r="S233" s="12">
        <f t="shared" si="44"/>
        <v>0</v>
      </c>
      <c r="T233" s="6">
        <f t="shared" si="45"/>
        <v>4</v>
      </c>
      <c r="U233" s="1">
        <f t="shared" si="46"/>
        <v>0</v>
      </c>
      <c r="V233" s="13">
        <f t="shared" si="47"/>
        <v>0</v>
      </c>
      <c r="W233">
        <f t="shared" si="48"/>
        <v>24</v>
      </c>
      <c r="X233">
        <f t="shared" si="49"/>
        <v>0</v>
      </c>
      <c r="Y233" t="s">
        <v>445</v>
      </c>
    </row>
    <row r="234" spans="1:25" ht="14.25">
      <c r="A234">
        <v>1</v>
      </c>
      <c r="B234">
        <v>2189779</v>
      </c>
      <c r="C234" t="s">
        <v>164</v>
      </c>
      <c r="D234" s="10" t="s">
        <v>159</v>
      </c>
      <c r="E234">
        <v>4</v>
      </c>
      <c r="F234">
        <v>1724</v>
      </c>
      <c r="G234">
        <v>0</v>
      </c>
      <c r="H234">
        <v>0</v>
      </c>
      <c r="I234">
        <v>1</v>
      </c>
      <c r="J234">
        <v>10</v>
      </c>
      <c r="K234">
        <v>2</v>
      </c>
      <c r="L234" s="11">
        <v>1</v>
      </c>
      <c r="M234" s="12">
        <f t="shared" si="39"/>
        <v>0</v>
      </c>
      <c r="N234" s="6">
        <f t="shared" si="40"/>
        <v>0</v>
      </c>
      <c r="O234" s="1">
        <f t="shared" si="41"/>
        <v>0</v>
      </c>
      <c r="P234" s="12">
        <f t="shared" si="51"/>
        <v>0</v>
      </c>
      <c r="Q234" s="6">
        <f t="shared" si="42"/>
        <v>0</v>
      </c>
      <c r="R234" s="1">
        <f t="shared" si="43"/>
        <v>0</v>
      </c>
      <c r="S234" s="12">
        <f t="shared" si="44"/>
        <v>1</v>
      </c>
      <c r="T234" s="6">
        <f t="shared" si="45"/>
        <v>2</v>
      </c>
      <c r="U234" s="1">
        <f t="shared" si="46"/>
        <v>2</v>
      </c>
      <c r="V234" s="13">
        <f t="shared" si="47"/>
        <v>1</v>
      </c>
      <c r="W234">
        <f t="shared" si="48"/>
        <v>20</v>
      </c>
      <c r="X234">
        <f t="shared" si="49"/>
        <v>20</v>
      </c>
      <c r="Y234" t="s">
        <v>42</v>
      </c>
    </row>
    <row r="235" spans="1:25" ht="14.25">
      <c r="A235">
        <v>3</v>
      </c>
      <c r="B235">
        <v>2517932</v>
      </c>
      <c r="C235" t="s">
        <v>195</v>
      </c>
      <c r="D235" s="10" t="s">
        <v>194</v>
      </c>
      <c r="E235">
        <v>4</v>
      </c>
      <c r="F235">
        <v>1629</v>
      </c>
      <c r="G235">
        <v>0</v>
      </c>
      <c r="H235">
        <v>0</v>
      </c>
      <c r="I235">
        <v>1</v>
      </c>
      <c r="J235">
        <v>10</v>
      </c>
      <c r="K235">
        <v>2</v>
      </c>
      <c r="L235" s="11">
        <v>1</v>
      </c>
      <c r="M235" s="12">
        <f t="shared" si="39"/>
        <v>0</v>
      </c>
      <c r="N235" s="6">
        <f t="shared" si="40"/>
        <v>0</v>
      </c>
      <c r="O235" s="1">
        <f t="shared" si="41"/>
        <v>0</v>
      </c>
      <c r="P235" s="12">
        <f t="shared" si="51"/>
        <v>0</v>
      </c>
      <c r="Q235" s="6">
        <f t="shared" si="42"/>
        <v>0</v>
      </c>
      <c r="R235" s="1">
        <f t="shared" si="43"/>
        <v>0</v>
      </c>
      <c r="S235" s="12">
        <f t="shared" si="44"/>
        <v>0</v>
      </c>
      <c r="T235" s="6">
        <f t="shared" si="45"/>
        <v>2</v>
      </c>
      <c r="U235" s="1">
        <f t="shared" si="46"/>
        <v>0</v>
      </c>
      <c r="V235" s="13">
        <f t="shared" si="47"/>
        <v>0.9</v>
      </c>
      <c r="W235">
        <f t="shared" si="48"/>
        <v>20</v>
      </c>
      <c r="X235">
        <f t="shared" si="49"/>
        <v>18</v>
      </c>
      <c r="Y235" t="s">
        <v>42</v>
      </c>
    </row>
    <row r="236" spans="1:25" ht="14.25">
      <c r="A236">
        <v>4</v>
      </c>
      <c r="B236">
        <v>2519502</v>
      </c>
      <c r="C236" t="s">
        <v>74</v>
      </c>
      <c r="D236" s="10" t="s">
        <v>41</v>
      </c>
      <c r="E236">
        <v>4</v>
      </c>
      <c r="F236">
        <v>1614</v>
      </c>
      <c r="G236">
        <v>0</v>
      </c>
      <c r="H236">
        <v>0</v>
      </c>
      <c r="I236">
        <v>1</v>
      </c>
      <c r="J236">
        <v>10</v>
      </c>
      <c r="K236">
        <v>2</v>
      </c>
      <c r="L236" s="11">
        <v>1</v>
      </c>
      <c r="M236" s="12">
        <f t="shared" si="39"/>
        <v>0</v>
      </c>
      <c r="N236" s="6">
        <f t="shared" si="40"/>
        <v>0</v>
      </c>
      <c r="O236" s="1">
        <f t="shared" si="41"/>
        <v>0</v>
      </c>
      <c r="P236" s="12">
        <f t="shared" si="51"/>
        <v>0</v>
      </c>
      <c r="Q236" s="6">
        <f t="shared" si="42"/>
        <v>0</v>
      </c>
      <c r="R236" s="1">
        <f t="shared" si="43"/>
        <v>0</v>
      </c>
      <c r="S236" s="12">
        <f t="shared" si="44"/>
        <v>0</v>
      </c>
      <c r="T236" s="6">
        <f t="shared" si="45"/>
        <v>2</v>
      </c>
      <c r="U236" s="1">
        <f t="shared" si="46"/>
        <v>0</v>
      </c>
      <c r="V236" s="13">
        <f t="shared" si="47"/>
        <v>0.8</v>
      </c>
      <c r="W236">
        <f t="shared" si="48"/>
        <v>20</v>
      </c>
      <c r="X236">
        <f t="shared" si="49"/>
        <v>16</v>
      </c>
      <c r="Y236" t="s">
        <v>42</v>
      </c>
    </row>
    <row r="237" spans="1:25" ht="14.25">
      <c r="A237">
        <v>5</v>
      </c>
      <c r="B237">
        <v>1015454</v>
      </c>
      <c r="C237" t="s">
        <v>213</v>
      </c>
      <c r="D237" s="10" t="s">
        <v>212</v>
      </c>
      <c r="E237">
        <v>3</v>
      </c>
      <c r="F237">
        <v>1590</v>
      </c>
      <c r="G237">
        <v>0</v>
      </c>
      <c r="H237">
        <v>0</v>
      </c>
      <c r="I237">
        <v>1</v>
      </c>
      <c r="J237">
        <v>10</v>
      </c>
      <c r="K237">
        <v>2</v>
      </c>
      <c r="L237" s="11">
        <v>1</v>
      </c>
      <c r="M237" s="12">
        <f t="shared" si="39"/>
        <v>0</v>
      </c>
      <c r="N237" s="6">
        <f t="shared" si="40"/>
        <v>0</v>
      </c>
      <c r="O237" s="1">
        <f t="shared" si="41"/>
        <v>0</v>
      </c>
      <c r="P237" s="12">
        <f t="shared" si="51"/>
        <v>0</v>
      </c>
      <c r="Q237" s="6">
        <f t="shared" si="42"/>
        <v>0</v>
      </c>
      <c r="R237" s="1">
        <f t="shared" si="43"/>
        <v>0</v>
      </c>
      <c r="S237" s="12">
        <f t="shared" si="44"/>
        <v>0</v>
      </c>
      <c r="T237" s="6">
        <f t="shared" si="45"/>
        <v>2</v>
      </c>
      <c r="U237" s="1">
        <f t="shared" si="46"/>
        <v>0</v>
      </c>
      <c r="V237" s="13">
        <f t="shared" si="47"/>
        <v>0.7</v>
      </c>
      <c r="W237">
        <f t="shared" si="48"/>
        <v>20</v>
      </c>
      <c r="X237">
        <f t="shared" si="49"/>
        <v>14</v>
      </c>
      <c r="Y237" t="s">
        <v>42</v>
      </c>
    </row>
    <row r="238" spans="1:25" ht="14.25">
      <c r="A238">
        <v>7</v>
      </c>
      <c r="B238">
        <v>1135756</v>
      </c>
      <c r="C238" t="s">
        <v>104</v>
      </c>
      <c r="D238" s="10" t="s">
        <v>101</v>
      </c>
      <c r="E238">
        <v>4</v>
      </c>
      <c r="F238">
        <v>1513</v>
      </c>
      <c r="G238">
        <v>0</v>
      </c>
      <c r="H238">
        <v>0</v>
      </c>
      <c r="I238">
        <v>1</v>
      </c>
      <c r="J238">
        <v>10</v>
      </c>
      <c r="K238">
        <v>2</v>
      </c>
      <c r="L238" s="11">
        <v>1</v>
      </c>
      <c r="M238" s="12">
        <f t="shared" si="39"/>
        <v>0</v>
      </c>
      <c r="N238" s="6">
        <f t="shared" si="40"/>
        <v>0</v>
      </c>
      <c r="O238" s="1">
        <f t="shared" si="41"/>
        <v>0</v>
      </c>
      <c r="P238" s="12">
        <f t="shared" si="51"/>
        <v>0</v>
      </c>
      <c r="Q238" s="6">
        <f t="shared" si="42"/>
        <v>0</v>
      </c>
      <c r="R238" s="1">
        <f t="shared" si="43"/>
        <v>0</v>
      </c>
      <c r="S238" s="12">
        <f t="shared" si="44"/>
        <v>0</v>
      </c>
      <c r="T238" s="6">
        <f t="shared" si="45"/>
        <v>2</v>
      </c>
      <c r="U238" s="1">
        <f t="shared" si="46"/>
        <v>0</v>
      </c>
      <c r="V238" s="13">
        <f t="shared" si="47"/>
        <v>0.5</v>
      </c>
      <c r="W238">
        <f t="shared" si="48"/>
        <v>20</v>
      </c>
      <c r="X238">
        <f t="shared" si="49"/>
        <v>10</v>
      </c>
      <c r="Y238" t="s">
        <v>42</v>
      </c>
    </row>
    <row r="239" spans="1:25" ht="14.25">
      <c r="A239">
        <v>8</v>
      </c>
      <c r="B239">
        <v>2519456</v>
      </c>
      <c r="C239" t="s">
        <v>72</v>
      </c>
      <c r="D239" s="10" t="s">
        <v>41</v>
      </c>
      <c r="E239">
        <v>4</v>
      </c>
      <c r="F239">
        <v>1496</v>
      </c>
      <c r="G239">
        <v>0</v>
      </c>
      <c r="H239">
        <v>0</v>
      </c>
      <c r="I239">
        <v>1</v>
      </c>
      <c r="J239">
        <v>10</v>
      </c>
      <c r="K239">
        <v>2</v>
      </c>
      <c r="L239" s="11">
        <v>1</v>
      </c>
      <c r="M239" s="12">
        <f t="shared" si="39"/>
        <v>0</v>
      </c>
      <c r="N239" s="6">
        <f t="shared" si="40"/>
        <v>0</v>
      </c>
      <c r="O239" s="1">
        <f t="shared" si="41"/>
        <v>0</v>
      </c>
      <c r="P239" s="12">
        <f t="shared" si="51"/>
        <v>0</v>
      </c>
      <c r="Q239" s="6">
        <f t="shared" si="42"/>
        <v>0</v>
      </c>
      <c r="R239" s="1">
        <f t="shared" si="43"/>
        <v>0</v>
      </c>
      <c r="S239" s="12">
        <f t="shared" si="44"/>
        <v>0</v>
      </c>
      <c r="T239" s="6">
        <f t="shared" si="45"/>
        <v>2</v>
      </c>
      <c r="U239" s="1">
        <f t="shared" si="46"/>
        <v>0</v>
      </c>
      <c r="V239" s="13">
        <f t="shared" si="47"/>
        <v>0.4</v>
      </c>
      <c r="W239">
        <f t="shared" si="48"/>
        <v>20</v>
      </c>
      <c r="X239">
        <f t="shared" si="49"/>
        <v>8</v>
      </c>
      <c r="Y239" t="s">
        <v>42</v>
      </c>
    </row>
    <row r="240" spans="1:25" ht="14.25">
      <c r="A240">
        <v>9</v>
      </c>
      <c r="B240">
        <v>2511927</v>
      </c>
      <c r="C240" t="s">
        <v>157</v>
      </c>
      <c r="D240" s="10" t="s">
        <v>147</v>
      </c>
      <c r="E240">
        <v>4</v>
      </c>
      <c r="F240">
        <v>1494</v>
      </c>
      <c r="G240">
        <v>0</v>
      </c>
      <c r="H240">
        <v>0</v>
      </c>
      <c r="I240">
        <v>1</v>
      </c>
      <c r="J240">
        <v>10</v>
      </c>
      <c r="K240">
        <v>2</v>
      </c>
      <c r="L240" s="11">
        <v>1</v>
      </c>
      <c r="M240" s="12">
        <f t="shared" si="39"/>
        <v>0</v>
      </c>
      <c r="N240" s="6">
        <f t="shared" si="40"/>
        <v>0</v>
      </c>
      <c r="O240" s="1">
        <f t="shared" si="41"/>
        <v>0</v>
      </c>
      <c r="P240" s="12">
        <f t="shared" si="51"/>
        <v>0</v>
      </c>
      <c r="Q240" s="6">
        <f t="shared" si="42"/>
        <v>0</v>
      </c>
      <c r="R240" s="1">
        <f t="shared" si="43"/>
        <v>0</v>
      </c>
      <c r="S240" s="12">
        <f t="shared" si="44"/>
        <v>0</v>
      </c>
      <c r="T240" s="6">
        <f t="shared" si="45"/>
        <v>2</v>
      </c>
      <c r="U240" s="1">
        <f t="shared" si="46"/>
        <v>0</v>
      </c>
      <c r="V240" s="13">
        <f t="shared" si="47"/>
        <v>0.3</v>
      </c>
      <c r="W240">
        <f t="shared" si="48"/>
        <v>20</v>
      </c>
      <c r="X240">
        <f t="shared" si="49"/>
        <v>6</v>
      </c>
      <c r="Y240" t="s">
        <v>42</v>
      </c>
    </row>
    <row r="241" spans="1:25" ht="14.25">
      <c r="A241">
        <v>10</v>
      </c>
      <c r="B241">
        <v>1066515</v>
      </c>
      <c r="C241" t="s">
        <v>61</v>
      </c>
      <c r="D241" s="10" t="s">
        <v>41</v>
      </c>
      <c r="E241">
        <v>6</v>
      </c>
      <c r="F241">
        <v>1490</v>
      </c>
      <c r="G241">
        <v>0</v>
      </c>
      <c r="H241">
        <v>0</v>
      </c>
      <c r="I241">
        <v>1</v>
      </c>
      <c r="J241">
        <v>10</v>
      </c>
      <c r="K241">
        <v>2</v>
      </c>
      <c r="L241" s="11">
        <v>1</v>
      </c>
      <c r="M241" s="12">
        <f t="shared" si="39"/>
        <v>0</v>
      </c>
      <c r="N241" s="6">
        <f t="shared" si="40"/>
        <v>0</v>
      </c>
      <c r="O241" s="1">
        <f t="shared" si="41"/>
        <v>0</v>
      </c>
      <c r="P241" s="12">
        <f t="shared" si="51"/>
        <v>0</v>
      </c>
      <c r="Q241" s="6">
        <f t="shared" si="42"/>
        <v>0</v>
      </c>
      <c r="R241" s="1">
        <f t="shared" si="43"/>
        <v>0</v>
      </c>
      <c r="S241" s="12">
        <f t="shared" si="44"/>
        <v>0</v>
      </c>
      <c r="T241" s="6">
        <f t="shared" si="45"/>
        <v>2</v>
      </c>
      <c r="U241" s="1">
        <f t="shared" si="46"/>
        <v>0</v>
      </c>
      <c r="V241" s="13">
        <f t="shared" si="47"/>
        <v>0.2</v>
      </c>
      <c r="W241">
        <f t="shared" si="48"/>
        <v>20</v>
      </c>
      <c r="X241">
        <f t="shared" si="49"/>
        <v>4</v>
      </c>
      <c r="Y241" t="s">
        <v>42</v>
      </c>
    </row>
    <row r="242" spans="1:25" ht="14.25">
      <c r="A242">
        <v>11</v>
      </c>
      <c r="B242">
        <v>1087825</v>
      </c>
      <c r="C242" t="s">
        <v>161</v>
      </c>
      <c r="D242" s="10" t="s">
        <v>159</v>
      </c>
      <c r="E242">
        <v>5</v>
      </c>
      <c r="F242">
        <v>1483</v>
      </c>
      <c r="G242">
        <v>0</v>
      </c>
      <c r="H242">
        <v>0</v>
      </c>
      <c r="I242">
        <v>1</v>
      </c>
      <c r="J242">
        <v>10</v>
      </c>
      <c r="K242">
        <v>2</v>
      </c>
      <c r="L242" s="11">
        <v>1</v>
      </c>
      <c r="M242" s="12">
        <f t="shared" si="39"/>
        <v>0</v>
      </c>
      <c r="N242" s="6">
        <f t="shared" si="40"/>
        <v>0</v>
      </c>
      <c r="O242" s="1">
        <f t="shared" si="41"/>
        <v>0</v>
      </c>
      <c r="P242" s="12">
        <f t="shared" si="51"/>
        <v>0</v>
      </c>
      <c r="Q242" s="6">
        <f t="shared" si="42"/>
        <v>0</v>
      </c>
      <c r="R242" s="1">
        <f t="shared" si="43"/>
        <v>0</v>
      </c>
      <c r="S242" s="12">
        <f t="shared" si="44"/>
        <v>0</v>
      </c>
      <c r="T242" s="6">
        <f t="shared" si="45"/>
        <v>2</v>
      </c>
      <c r="U242" s="1">
        <f t="shared" si="46"/>
        <v>0</v>
      </c>
      <c r="V242" s="13">
        <f t="shared" si="47"/>
        <v>0.1</v>
      </c>
      <c r="W242">
        <f t="shared" si="48"/>
        <v>20</v>
      </c>
      <c r="X242">
        <f t="shared" si="49"/>
        <v>2</v>
      </c>
      <c r="Y242" t="s">
        <v>42</v>
      </c>
    </row>
    <row r="243" spans="1:25" ht="14.25">
      <c r="A243">
        <v>12</v>
      </c>
      <c r="B243">
        <v>2592058</v>
      </c>
      <c r="C243" t="s">
        <v>76</v>
      </c>
      <c r="D243" s="10" t="s">
        <v>41</v>
      </c>
      <c r="E243">
        <v>4</v>
      </c>
      <c r="F243">
        <v>1476</v>
      </c>
      <c r="G243">
        <v>0</v>
      </c>
      <c r="H243">
        <v>0</v>
      </c>
      <c r="I243">
        <v>1</v>
      </c>
      <c r="J243">
        <v>10</v>
      </c>
      <c r="K243">
        <v>2</v>
      </c>
      <c r="L243" s="11">
        <v>1</v>
      </c>
      <c r="M243" s="12">
        <f t="shared" si="39"/>
        <v>0</v>
      </c>
      <c r="N243" s="6">
        <f t="shared" si="40"/>
        <v>0</v>
      </c>
      <c r="O243" s="1">
        <f t="shared" si="41"/>
        <v>0</v>
      </c>
      <c r="P243" s="12">
        <f t="shared" si="51"/>
        <v>0</v>
      </c>
      <c r="Q243" s="6">
        <f t="shared" si="42"/>
        <v>0</v>
      </c>
      <c r="R243" s="1">
        <f t="shared" si="43"/>
        <v>0</v>
      </c>
      <c r="S243" s="12">
        <f t="shared" si="44"/>
        <v>0</v>
      </c>
      <c r="T243" s="6">
        <f t="shared" si="45"/>
        <v>2</v>
      </c>
      <c r="U243" s="1">
        <f t="shared" si="46"/>
        <v>0</v>
      </c>
      <c r="V243" s="13">
        <f t="shared" si="47"/>
        <v>0</v>
      </c>
      <c r="W243">
        <f t="shared" si="48"/>
        <v>20</v>
      </c>
      <c r="X243">
        <f t="shared" si="49"/>
        <v>0</v>
      </c>
      <c r="Y243" t="s">
        <v>42</v>
      </c>
    </row>
    <row r="244" spans="1:25" ht="14.25">
      <c r="A244">
        <v>13</v>
      </c>
      <c r="B244">
        <v>2273168</v>
      </c>
      <c r="C244" t="s">
        <v>71</v>
      </c>
      <c r="D244" s="10" t="s">
        <v>41</v>
      </c>
      <c r="E244">
        <v>5</v>
      </c>
      <c r="F244">
        <v>1475</v>
      </c>
      <c r="G244">
        <v>0</v>
      </c>
      <c r="H244">
        <v>0</v>
      </c>
      <c r="I244">
        <v>1</v>
      </c>
      <c r="J244">
        <v>10</v>
      </c>
      <c r="K244">
        <v>2</v>
      </c>
      <c r="L244" s="11">
        <v>1</v>
      </c>
      <c r="M244" s="12">
        <f t="shared" si="39"/>
        <v>0</v>
      </c>
      <c r="N244" s="6">
        <f t="shared" si="40"/>
        <v>0</v>
      </c>
      <c r="O244" s="1">
        <f t="shared" si="41"/>
        <v>0</v>
      </c>
      <c r="P244" s="12">
        <f t="shared" si="51"/>
        <v>0</v>
      </c>
      <c r="Q244" s="6">
        <f t="shared" si="42"/>
        <v>0</v>
      </c>
      <c r="R244" s="1">
        <f t="shared" si="43"/>
        <v>0</v>
      </c>
      <c r="S244" s="12">
        <f t="shared" si="44"/>
        <v>0</v>
      </c>
      <c r="T244" s="6">
        <f t="shared" si="45"/>
        <v>2</v>
      </c>
      <c r="U244" s="1">
        <f t="shared" si="46"/>
        <v>0</v>
      </c>
      <c r="V244" s="13">
        <f t="shared" si="47"/>
        <v>0</v>
      </c>
      <c r="W244">
        <f t="shared" si="48"/>
        <v>20</v>
      </c>
      <c r="X244">
        <f t="shared" si="49"/>
        <v>0</v>
      </c>
      <c r="Y244" t="s">
        <v>42</v>
      </c>
    </row>
    <row r="245" spans="1:25" ht="14.25">
      <c r="A245">
        <v>14</v>
      </c>
      <c r="B245">
        <v>1059624</v>
      </c>
      <c r="C245" t="s">
        <v>60</v>
      </c>
      <c r="D245" s="10" t="s">
        <v>41</v>
      </c>
      <c r="E245">
        <v>5</v>
      </c>
      <c r="F245">
        <v>1463</v>
      </c>
      <c r="G245">
        <v>0</v>
      </c>
      <c r="H245">
        <v>0</v>
      </c>
      <c r="I245">
        <v>1</v>
      </c>
      <c r="J245">
        <v>10</v>
      </c>
      <c r="K245">
        <v>2</v>
      </c>
      <c r="L245" s="11">
        <v>1</v>
      </c>
      <c r="M245" s="12">
        <f t="shared" si="39"/>
        <v>0</v>
      </c>
      <c r="N245" s="6">
        <f t="shared" si="40"/>
        <v>0</v>
      </c>
      <c r="O245" s="1">
        <f t="shared" si="41"/>
        <v>0</v>
      </c>
      <c r="P245" s="12">
        <f t="shared" si="51"/>
        <v>0</v>
      </c>
      <c r="Q245" s="6">
        <f t="shared" si="42"/>
        <v>0</v>
      </c>
      <c r="R245" s="1">
        <f t="shared" si="43"/>
        <v>0</v>
      </c>
      <c r="S245" s="12">
        <f t="shared" si="44"/>
        <v>0</v>
      </c>
      <c r="T245" s="6">
        <f t="shared" si="45"/>
        <v>2</v>
      </c>
      <c r="U245" s="1">
        <f t="shared" si="46"/>
        <v>0</v>
      </c>
      <c r="V245" s="13">
        <f t="shared" si="47"/>
        <v>0</v>
      </c>
      <c r="W245">
        <f t="shared" si="48"/>
        <v>20</v>
      </c>
      <c r="X245">
        <f t="shared" si="49"/>
        <v>0</v>
      </c>
      <c r="Y245" t="s">
        <v>42</v>
      </c>
    </row>
    <row r="246" spans="1:25" ht="14.25">
      <c r="A246">
        <v>14</v>
      </c>
      <c r="B246">
        <v>2798923</v>
      </c>
      <c r="C246" t="s">
        <v>78</v>
      </c>
      <c r="D246" s="10" t="s">
        <v>41</v>
      </c>
      <c r="E246">
        <v>4</v>
      </c>
      <c r="F246">
        <v>1463</v>
      </c>
      <c r="G246">
        <v>0</v>
      </c>
      <c r="H246">
        <v>0</v>
      </c>
      <c r="I246">
        <v>1</v>
      </c>
      <c r="J246">
        <v>10</v>
      </c>
      <c r="K246">
        <v>2</v>
      </c>
      <c r="L246" s="11">
        <v>1</v>
      </c>
      <c r="M246" s="12">
        <f t="shared" si="39"/>
        <v>0</v>
      </c>
      <c r="N246" s="6">
        <f t="shared" si="40"/>
        <v>0</v>
      </c>
      <c r="O246" s="1">
        <f t="shared" si="41"/>
        <v>0</v>
      </c>
      <c r="P246" s="12">
        <f t="shared" si="51"/>
        <v>0</v>
      </c>
      <c r="Q246" s="6">
        <f t="shared" si="42"/>
        <v>0</v>
      </c>
      <c r="R246" s="1">
        <f t="shared" si="43"/>
        <v>0</v>
      </c>
      <c r="S246" s="12">
        <f t="shared" si="44"/>
        <v>0</v>
      </c>
      <c r="T246" s="6">
        <f t="shared" si="45"/>
        <v>2</v>
      </c>
      <c r="U246" s="1">
        <f t="shared" si="46"/>
        <v>0</v>
      </c>
      <c r="V246" s="13">
        <f t="shared" si="47"/>
        <v>0</v>
      </c>
      <c r="W246">
        <f t="shared" si="48"/>
        <v>20</v>
      </c>
      <c r="X246">
        <f t="shared" si="49"/>
        <v>0</v>
      </c>
      <c r="Y246" t="s">
        <v>42</v>
      </c>
    </row>
    <row r="247" spans="1:25" ht="14.25">
      <c r="A247">
        <v>16</v>
      </c>
      <c r="B247">
        <v>2610356</v>
      </c>
      <c r="C247" t="s">
        <v>165</v>
      </c>
      <c r="D247" s="10" t="s">
        <v>159</v>
      </c>
      <c r="E247">
        <v>6</v>
      </c>
      <c r="F247">
        <v>1456</v>
      </c>
      <c r="G247">
        <v>0</v>
      </c>
      <c r="H247">
        <v>0</v>
      </c>
      <c r="I247">
        <v>1</v>
      </c>
      <c r="J247">
        <v>10</v>
      </c>
      <c r="K247">
        <v>2</v>
      </c>
      <c r="L247" s="11">
        <v>1</v>
      </c>
      <c r="M247" s="12">
        <f t="shared" si="39"/>
        <v>0</v>
      </c>
      <c r="N247" s="6">
        <f t="shared" si="40"/>
        <v>0</v>
      </c>
      <c r="O247" s="1">
        <f t="shared" si="41"/>
        <v>0</v>
      </c>
      <c r="P247" s="12">
        <f t="shared" si="51"/>
        <v>0</v>
      </c>
      <c r="Q247" s="6">
        <f t="shared" si="42"/>
        <v>0</v>
      </c>
      <c r="R247" s="1">
        <f t="shared" si="43"/>
        <v>0</v>
      </c>
      <c r="S247" s="12">
        <f t="shared" si="44"/>
        <v>0</v>
      </c>
      <c r="T247" s="6">
        <f t="shared" si="45"/>
        <v>2</v>
      </c>
      <c r="U247" s="1">
        <f t="shared" si="46"/>
        <v>0</v>
      </c>
      <c r="V247" s="13">
        <f t="shared" si="47"/>
        <v>0</v>
      </c>
      <c r="W247">
        <f t="shared" si="48"/>
        <v>20</v>
      </c>
      <c r="X247">
        <f t="shared" si="49"/>
        <v>0</v>
      </c>
      <c r="Y247" t="s">
        <v>42</v>
      </c>
    </row>
    <row r="248" spans="1:25" ht="14.25">
      <c r="A248">
        <v>17</v>
      </c>
      <c r="B248">
        <v>2519467</v>
      </c>
      <c r="C248" t="s">
        <v>73</v>
      </c>
      <c r="D248" s="10" t="s">
        <v>41</v>
      </c>
      <c r="E248">
        <v>5</v>
      </c>
      <c r="F248">
        <v>1445</v>
      </c>
      <c r="G248">
        <v>0</v>
      </c>
      <c r="H248">
        <v>0</v>
      </c>
      <c r="I248">
        <v>1</v>
      </c>
      <c r="J248">
        <v>10</v>
      </c>
      <c r="K248">
        <v>2</v>
      </c>
      <c r="L248" s="11">
        <v>1</v>
      </c>
      <c r="M248" s="12">
        <f t="shared" si="39"/>
        <v>0</v>
      </c>
      <c r="N248" s="6">
        <f t="shared" si="40"/>
        <v>0</v>
      </c>
      <c r="O248" s="1">
        <f t="shared" si="41"/>
        <v>0</v>
      </c>
      <c r="P248" s="12">
        <f t="shared" si="51"/>
        <v>0</v>
      </c>
      <c r="Q248" s="6">
        <f t="shared" si="42"/>
        <v>0</v>
      </c>
      <c r="R248" s="1">
        <f t="shared" si="43"/>
        <v>0</v>
      </c>
      <c r="S248" s="12">
        <f t="shared" si="44"/>
        <v>0</v>
      </c>
      <c r="T248" s="6">
        <f t="shared" si="45"/>
        <v>2</v>
      </c>
      <c r="U248" s="1">
        <f t="shared" si="46"/>
        <v>0</v>
      </c>
      <c r="V248" s="13">
        <f t="shared" si="47"/>
        <v>0</v>
      </c>
      <c r="W248">
        <f t="shared" si="48"/>
        <v>20</v>
      </c>
      <c r="X248">
        <f t="shared" si="49"/>
        <v>0</v>
      </c>
      <c r="Y248" t="s">
        <v>42</v>
      </c>
    </row>
    <row r="249" spans="1:25" ht="14.25">
      <c r="A249">
        <v>18</v>
      </c>
      <c r="B249">
        <v>2189768</v>
      </c>
      <c r="C249" t="s">
        <v>68</v>
      </c>
      <c r="D249" s="10" t="s">
        <v>41</v>
      </c>
      <c r="E249">
        <v>4</v>
      </c>
      <c r="F249">
        <v>1433</v>
      </c>
      <c r="G249">
        <v>0</v>
      </c>
      <c r="H249">
        <v>0</v>
      </c>
      <c r="I249">
        <v>1</v>
      </c>
      <c r="J249">
        <v>10</v>
      </c>
      <c r="K249">
        <v>2</v>
      </c>
      <c r="L249" s="11">
        <v>1</v>
      </c>
      <c r="M249" s="12">
        <f t="shared" si="39"/>
        <v>0</v>
      </c>
      <c r="N249" s="6">
        <f t="shared" si="40"/>
        <v>0</v>
      </c>
      <c r="O249" s="1">
        <f t="shared" si="41"/>
        <v>0</v>
      </c>
      <c r="P249" s="12">
        <f t="shared" si="51"/>
        <v>0</v>
      </c>
      <c r="Q249" s="6">
        <f t="shared" si="42"/>
        <v>0</v>
      </c>
      <c r="R249" s="1">
        <f t="shared" si="43"/>
        <v>0</v>
      </c>
      <c r="S249" s="12">
        <f t="shared" si="44"/>
        <v>0</v>
      </c>
      <c r="T249" s="6">
        <f t="shared" si="45"/>
        <v>2</v>
      </c>
      <c r="U249" s="1">
        <f t="shared" si="46"/>
        <v>0</v>
      </c>
      <c r="V249" s="13">
        <f t="shared" si="47"/>
        <v>0</v>
      </c>
      <c r="W249">
        <f t="shared" si="48"/>
        <v>20</v>
      </c>
      <c r="X249">
        <f t="shared" si="49"/>
        <v>0</v>
      </c>
      <c r="Y249" t="s">
        <v>42</v>
      </c>
    </row>
    <row r="250" spans="1:25" ht="14.25">
      <c r="A250">
        <v>19</v>
      </c>
      <c r="B250">
        <v>1046843</v>
      </c>
      <c r="C250" t="s">
        <v>158</v>
      </c>
      <c r="D250" s="10" t="s">
        <v>159</v>
      </c>
      <c r="E250">
        <v>5</v>
      </c>
      <c r="F250">
        <v>1429</v>
      </c>
      <c r="G250">
        <v>0</v>
      </c>
      <c r="H250">
        <v>0</v>
      </c>
      <c r="I250">
        <v>1</v>
      </c>
      <c r="J250">
        <v>10</v>
      </c>
      <c r="K250">
        <v>2</v>
      </c>
      <c r="L250" s="11">
        <v>1</v>
      </c>
      <c r="M250" s="12">
        <f t="shared" si="39"/>
        <v>0</v>
      </c>
      <c r="N250" s="6">
        <f t="shared" si="40"/>
        <v>0</v>
      </c>
      <c r="O250" s="1">
        <f t="shared" si="41"/>
        <v>0</v>
      </c>
      <c r="P250" s="12">
        <f t="shared" si="51"/>
        <v>0</v>
      </c>
      <c r="Q250" s="6">
        <f t="shared" si="42"/>
        <v>0</v>
      </c>
      <c r="R250" s="1">
        <f t="shared" si="43"/>
        <v>0</v>
      </c>
      <c r="S250" s="12">
        <f t="shared" si="44"/>
        <v>0</v>
      </c>
      <c r="T250" s="6">
        <f t="shared" si="45"/>
        <v>2</v>
      </c>
      <c r="U250" s="1">
        <f t="shared" si="46"/>
        <v>0</v>
      </c>
      <c r="V250" s="13">
        <f t="shared" si="47"/>
        <v>0</v>
      </c>
      <c r="W250">
        <f t="shared" si="48"/>
        <v>20</v>
      </c>
      <c r="X250">
        <f t="shared" si="49"/>
        <v>0</v>
      </c>
      <c r="Y250" t="s">
        <v>42</v>
      </c>
    </row>
    <row r="251" spans="1:25" ht="14.25">
      <c r="A251">
        <v>20</v>
      </c>
      <c r="B251">
        <v>2590344</v>
      </c>
      <c r="C251" t="s">
        <v>143</v>
      </c>
      <c r="D251" s="10" t="s">
        <v>101</v>
      </c>
      <c r="E251">
        <v>5</v>
      </c>
      <c r="F251">
        <v>1408</v>
      </c>
      <c r="G251">
        <v>0</v>
      </c>
      <c r="H251">
        <v>0</v>
      </c>
      <c r="I251">
        <v>1</v>
      </c>
      <c r="J251">
        <v>10</v>
      </c>
      <c r="K251">
        <v>2</v>
      </c>
      <c r="L251" s="11">
        <v>1</v>
      </c>
      <c r="M251" s="12">
        <f t="shared" si="39"/>
        <v>0</v>
      </c>
      <c r="N251" s="6">
        <f t="shared" si="40"/>
        <v>0</v>
      </c>
      <c r="O251" s="1">
        <f t="shared" si="41"/>
        <v>0</v>
      </c>
      <c r="P251" s="12">
        <f t="shared" si="51"/>
        <v>0</v>
      </c>
      <c r="Q251" s="6">
        <f t="shared" si="42"/>
        <v>0</v>
      </c>
      <c r="R251" s="1">
        <f t="shared" si="43"/>
        <v>0</v>
      </c>
      <c r="S251" s="12">
        <f t="shared" si="44"/>
        <v>0</v>
      </c>
      <c r="T251" s="6">
        <f t="shared" si="45"/>
        <v>2</v>
      </c>
      <c r="U251" s="1">
        <f t="shared" si="46"/>
        <v>0</v>
      </c>
      <c r="V251" s="13">
        <f t="shared" si="47"/>
        <v>0</v>
      </c>
      <c r="W251">
        <f t="shared" si="48"/>
        <v>20</v>
      </c>
      <c r="X251">
        <f t="shared" si="49"/>
        <v>0</v>
      </c>
      <c r="Y251" t="s">
        <v>42</v>
      </c>
    </row>
    <row r="252" spans="1:25" ht="14.25">
      <c r="A252">
        <v>22</v>
      </c>
      <c r="B252">
        <v>2214447</v>
      </c>
      <c r="C252" t="s">
        <v>220</v>
      </c>
      <c r="D252" s="10" t="s">
        <v>212</v>
      </c>
      <c r="E252">
        <v>5</v>
      </c>
      <c r="F252">
        <v>1399</v>
      </c>
      <c r="G252">
        <v>0</v>
      </c>
      <c r="H252">
        <v>0</v>
      </c>
      <c r="I252">
        <v>1</v>
      </c>
      <c r="J252">
        <v>10</v>
      </c>
      <c r="K252">
        <v>2</v>
      </c>
      <c r="L252" s="11">
        <v>1</v>
      </c>
      <c r="M252" s="12">
        <f t="shared" si="39"/>
        <v>0</v>
      </c>
      <c r="N252" s="6">
        <f t="shared" si="40"/>
        <v>0</v>
      </c>
      <c r="O252" s="1">
        <f t="shared" si="41"/>
        <v>0</v>
      </c>
      <c r="P252" s="12">
        <f t="shared" si="51"/>
        <v>0</v>
      </c>
      <c r="Q252" s="6">
        <f t="shared" si="42"/>
        <v>0</v>
      </c>
      <c r="R252" s="1">
        <f t="shared" si="43"/>
        <v>0</v>
      </c>
      <c r="S252" s="12">
        <f t="shared" si="44"/>
        <v>0</v>
      </c>
      <c r="T252" s="6">
        <f t="shared" si="45"/>
        <v>2</v>
      </c>
      <c r="U252" s="1">
        <f t="shared" si="46"/>
        <v>0</v>
      </c>
      <c r="V252" s="13">
        <f t="shared" si="47"/>
        <v>0</v>
      </c>
      <c r="W252">
        <f t="shared" si="48"/>
        <v>20</v>
      </c>
      <c r="X252">
        <f t="shared" si="49"/>
        <v>0</v>
      </c>
      <c r="Y252" t="s">
        <v>42</v>
      </c>
    </row>
    <row r="253" spans="1:25" ht="14.25">
      <c r="A253">
        <v>24</v>
      </c>
      <c r="B253">
        <v>1014174</v>
      </c>
      <c r="C253" t="s">
        <v>46</v>
      </c>
      <c r="D253" s="10" t="s">
        <v>41</v>
      </c>
      <c r="E253">
        <v>6</v>
      </c>
      <c r="F253">
        <v>1387</v>
      </c>
      <c r="G253">
        <v>0</v>
      </c>
      <c r="H253">
        <v>0</v>
      </c>
      <c r="I253">
        <v>1</v>
      </c>
      <c r="J253">
        <v>10</v>
      </c>
      <c r="K253">
        <v>2</v>
      </c>
      <c r="L253" s="11">
        <v>1</v>
      </c>
      <c r="M253" s="12">
        <f t="shared" si="39"/>
        <v>0</v>
      </c>
      <c r="N253" s="6">
        <f t="shared" si="40"/>
        <v>0</v>
      </c>
      <c r="O253" s="1">
        <f t="shared" si="41"/>
        <v>0</v>
      </c>
      <c r="P253" s="12">
        <f t="shared" si="51"/>
        <v>0</v>
      </c>
      <c r="Q253" s="6">
        <f t="shared" si="42"/>
        <v>0</v>
      </c>
      <c r="R253" s="1">
        <f t="shared" si="43"/>
        <v>0</v>
      </c>
      <c r="S253" s="12">
        <f t="shared" si="44"/>
        <v>0</v>
      </c>
      <c r="T253" s="6">
        <f t="shared" si="45"/>
        <v>2</v>
      </c>
      <c r="U253" s="1">
        <f t="shared" si="46"/>
        <v>0</v>
      </c>
      <c r="V253" s="13">
        <f t="shared" si="47"/>
        <v>0</v>
      </c>
      <c r="W253">
        <f t="shared" si="48"/>
        <v>20</v>
      </c>
      <c r="X253">
        <f t="shared" si="49"/>
        <v>0</v>
      </c>
      <c r="Y253" t="s">
        <v>42</v>
      </c>
    </row>
    <row r="254" spans="1:25" ht="14.25">
      <c r="A254">
        <v>25</v>
      </c>
      <c r="B254">
        <v>1065469</v>
      </c>
      <c r="C254" t="s">
        <v>160</v>
      </c>
      <c r="D254" s="10" t="s">
        <v>159</v>
      </c>
      <c r="E254">
        <v>6</v>
      </c>
      <c r="F254">
        <v>1384</v>
      </c>
      <c r="G254">
        <v>0</v>
      </c>
      <c r="H254">
        <v>0</v>
      </c>
      <c r="I254">
        <v>1</v>
      </c>
      <c r="J254">
        <v>10</v>
      </c>
      <c r="K254">
        <v>2</v>
      </c>
      <c r="L254" s="11">
        <v>1</v>
      </c>
      <c r="M254" s="12">
        <f t="shared" si="39"/>
        <v>0</v>
      </c>
      <c r="N254" s="6">
        <f t="shared" si="40"/>
        <v>0</v>
      </c>
      <c r="O254" s="1">
        <f t="shared" si="41"/>
        <v>0</v>
      </c>
      <c r="P254" s="12">
        <f t="shared" si="51"/>
        <v>0</v>
      </c>
      <c r="Q254" s="6">
        <f t="shared" si="42"/>
        <v>0</v>
      </c>
      <c r="R254" s="1">
        <f t="shared" si="43"/>
        <v>0</v>
      </c>
      <c r="S254" s="12">
        <f t="shared" si="44"/>
        <v>0</v>
      </c>
      <c r="T254" s="6">
        <f t="shared" si="45"/>
        <v>2</v>
      </c>
      <c r="U254" s="1">
        <f t="shared" si="46"/>
        <v>0</v>
      </c>
      <c r="V254" s="13">
        <f t="shared" si="47"/>
        <v>0</v>
      </c>
      <c r="W254">
        <f t="shared" si="48"/>
        <v>20</v>
      </c>
      <c r="X254">
        <f t="shared" si="49"/>
        <v>0</v>
      </c>
      <c r="Y254" t="s">
        <v>42</v>
      </c>
    </row>
    <row r="255" spans="1:25" ht="14.25">
      <c r="A255">
        <v>26</v>
      </c>
      <c r="B255">
        <v>2073161</v>
      </c>
      <c r="C255" t="s">
        <v>67</v>
      </c>
      <c r="D255" s="10" t="s">
        <v>41</v>
      </c>
      <c r="E255">
        <v>6</v>
      </c>
      <c r="F255">
        <v>1359</v>
      </c>
      <c r="G255">
        <v>0</v>
      </c>
      <c r="H255">
        <v>0</v>
      </c>
      <c r="I255">
        <v>1</v>
      </c>
      <c r="J255">
        <v>10</v>
      </c>
      <c r="K255">
        <v>2</v>
      </c>
      <c r="L255" s="11">
        <v>1</v>
      </c>
      <c r="M255" s="12">
        <f t="shared" si="39"/>
        <v>0</v>
      </c>
      <c r="N255" s="6">
        <f t="shared" si="40"/>
        <v>0</v>
      </c>
      <c r="O255" s="1">
        <f t="shared" si="41"/>
        <v>0</v>
      </c>
      <c r="P255" s="12">
        <f t="shared" si="51"/>
        <v>0</v>
      </c>
      <c r="Q255" s="6">
        <f t="shared" si="42"/>
        <v>0</v>
      </c>
      <c r="R255" s="1">
        <f t="shared" si="43"/>
        <v>0</v>
      </c>
      <c r="S255" s="12">
        <f t="shared" si="44"/>
        <v>0</v>
      </c>
      <c r="T255" s="6">
        <f t="shared" si="45"/>
        <v>2</v>
      </c>
      <c r="U255" s="1">
        <f t="shared" si="46"/>
        <v>0</v>
      </c>
      <c r="V255" s="13">
        <f t="shared" si="47"/>
        <v>0</v>
      </c>
      <c r="W255">
        <f t="shared" si="48"/>
        <v>20</v>
      </c>
      <c r="X255">
        <f t="shared" si="49"/>
        <v>0</v>
      </c>
      <c r="Y255" t="s">
        <v>42</v>
      </c>
    </row>
    <row r="256" spans="1:25" ht="14.25">
      <c r="A256">
        <v>27</v>
      </c>
      <c r="B256">
        <v>1051068</v>
      </c>
      <c r="C256" t="s">
        <v>49</v>
      </c>
      <c r="D256" s="10" t="s">
        <v>41</v>
      </c>
      <c r="E256">
        <v>5</v>
      </c>
      <c r="F256">
        <v>1357</v>
      </c>
      <c r="G256">
        <v>0</v>
      </c>
      <c r="H256">
        <v>0</v>
      </c>
      <c r="I256">
        <v>1</v>
      </c>
      <c r="J256">
        <v>10</v>
      </c>
      <c r="K256">
        <v>2</v>
      </c>
      <c r="L256" s="11">
        <v>1</v>
      </c>
      <c r="M256" s="12">
        <f t="shared" si="39"/>
        <v>0</v>
      </c>
      <c r="N256" s="6">
        <f t="shared" si="40"/>
        <v>0</v>
      </c>
      <c r="O256" s="1">
        <f t="shared" si="41"/>
        <v>0</v>
      </c>
      <c r="P256" s="12">
        <f t="shared" si="51"/>
        <v>0</v>
      </c>
      <c r="Q256" s="6">
        <f t="shared" si="42"/>
        <v>0</v>
      </c>
      <c r="R256" s="1">
        <f t="shared" si="43"/>
        <v>0</v>
      </c>
      <c r="S256" s="12">
        <f t="shared" si="44"/>
        <v>0</v>
      </c>
      <c r="T256" s="6">
        <f t="shared" si="45"/>
        <v>2</v>
      </c>
      <c r="U256" s="1">
        <f t="shared" si="46"/>
        <v>0</v>
      </c>
      <c r="V256" s="13">
        <f t="shared" si="47"/>
        <v>0</v>
      </c>
      <c r="W256">
        <f t="shared" si="48"/>
        <v>20</v>
      </c>
      <c r="X256">
        <f t="shared" si="49"/>
        <v>0</v>
      </c>
      <c r="Y256" t="s">
        <v>42</v>
      </c>
    </row>
    <row r="257" spans="1:25" ht="14.25">
      <c r="A257">
        <v>28</v>
      </c>
      <c r="B257">
        <v>1009089</v>
      </c>
      <c r="C257" t="s">
        <v>40</v>
      </c>
      <c r="D257" s="10" t="s">
        <v>41</v>
      </c>
      <c r="E257">
        <v>6</v>
      </c>
      <c r="F257">
        <v>1356</v>
      </c>
      <c r="G257">
        <v>0</v>
      </c>
      <c r="H257">
        <v>0</v>
      </c>
      <c r="I257">
        <v>1</v>
      </c>
      <c r="J257">
        <v>10</v>
      </c>
      <c r="K257">
        <v>2</v>
      </c>
      <c r="L257" s="11">
        <v>1</v>
      </c>
      <c r="M257" s="12">
        <f t="shared" si="39"/>
        <v>0</v>
      </c>
      <c r="N257" s="6">
        <f t="shared" si="40"/>
        <v>0</v>
      </c>
      <c r="O257" s="1">
        <f t="shared" si="41"/>
        <v>0</v>
      </c>
      <c r="P257" s="12">
        <f t="shared" si="51"/>
        <v>0</v>
      </c>
      <c r="Q257" s="6">
        <f t="shared" si="42"/>
        <v>0</v>
      </c>
      <c r="R257" s="1">
        <f t="shared" si="43"/>
        <v>0</v>
      </c>
      <c r="S257" s="12">
        <f t="shared" si="44"/>
        <v>0</v>
      </c>
      <c r="T257" s="6">
        <f t="shared" si="45"/>
        <v>2</v>
      </c>
      <c r="U257" s="1">
        <f t="shared" si="46"/>
        <v>0</v>
      </c>
      <c r="V257" s="13">
        <f t="shared" si="47"/>
        <v>0</v>
      </c>
      <c r="W257">
        <f t="shared" si="48"/>
        <v>20</v>
      </c>
      <c r="X257">
        <f t="shared" si="49"/>
        <v>0</v>
      </c>
      <c r="Y257" t="s">
        <v>42</v>
      </c>
    </row>
    <row r="258" spans="1:25" ht="14.25">
      <c r="A258">
        <v>30</v>
      </c>
      <c r="B258">
        <v>2248607</v>
      </c>
      <c r="C258" t="s">
        <v>70</v>
      </c>
      <c r="D258" s="10" t="s">
        <v>41</v>
      </c>
      <c r="E258">
        <v>6</v>
      </c>
      <c r="F258">
        <v>1347</v>
      </c>
      <c r="G258">
        <v>0</v>
      </c>
      <c r="H258">
        <v>0</v>
      </c>
      <c r="I258">
        <v>1</v>
      </c>
      <c r="J258">
        <v>10</v>
      </c>
      <c r="K258">
        <v>2</v>
      </c>
      <c r="L258" s="11">
        <v>1</v>
      </c>
      <c r="M258" s="12">
        <f aca="true" t="shared" si="52" ref="M258:M321">IF(A258&lt;(G258+1),(G258-A258+1)/G258,0)</f>
        <v>0</v>
      </c>
      <c r="N258" s="6">
        <f aca="true" t="shared" si="53" ref="N258:N321">IF(G258&lt;10,MIN(10,G258*2),IF(G258&gt;10*K258*L258,10*K258*L258,G258))</f>
        <v>0</v>
      </c>
      <c r="O258" s="1">
        <f aca="true" t="shared" si="54" ref="O258:O321">M258*N258</f>
        <v>0</v>
      </c>
      <c r="P258" s="12">
        <f t="shared" si="51"/>
        <v>0</v>
      </c>
      <c r="Q258" s="6">
        <f aca="true" t="shared" si="55" ref="Q258:Q321">IF(H258&lt;15,MIN(15,H258*2),IF(H258&gt;15*K258*L258,15*K258*L258,H258))</f>
        <v>0</v>
      </c>
      <c r="R258" s="1">
        <f aca="true" t="shared" si="56" ref="R258:R321">P258*Q258</f>
        <v>0</v>
      </c>
      <c r="S258" s="12">
        <f aca="true" t="shared" si="57" ref="S258:S321">IF(I258&gt;0,IF(A258&lt;(G258+H258+I258+1),MIN((I258-A258+G258+H258+1)/I258,1),0),0)</f>
        <v>0</v>
      </c>
      <c r="T258" s="6">
        <f aca="true" t="shared" si="58" ref="T258:T321">IF(I258&lt;20,MIN(20,I258*2),IF(I258&gt;20*K258*L258,20*K258*L258,I258))</f>
        <v>2</v>
      </c>
      <c r="U258" s="1">
        <f aca="true" t="shared" si="59" ref="U258:U321">S258*T258</f>
        <v>0</v>
      </c>
      <c r="V258" s="13">
        <f aca="true" t="shared" si="60" ref="V258:V321">IF(J258&gt;0,IF(A258&lt;(G258+H258+I258+J258+1),MIN((J258-A258+G258+H258+I258+1)/J258,1),0),0)</f>
        <v>0</v>
      </c>
      <c r="W258">
        <f aca="true" t="shared" si="61" ref="W258:W321">IF(J258&lt;40,MIN(40,J258*2),IF(J258&gt;40*K258*L258,40*K258*L258,J258))</f>
        <v>20</v>
      </c>
      <c r="X258">
        <f aca="true" t="shared" si="62" ref="X258:X321">V258*W258</f>
        <v>0</v>
      </c>
      <c r="Y258" t="s">
        <v>42</v>
      </c>
    </row>
    <row r="259" spans="1:25" ht="14.25">
      <c r="A259">
        <v>31</v>
      </c>
      <c r="B259">
        <v>1027809</v>
      </c>
      <c r="C259" t="s">
        <v>48</v>
      </c>
      <c r="D259" s="10" t="s">
        <v>41</v>
      </c>
      <c r="E259">
        <v>6</v>
      </c>
      <c r="F259">
        <v>1346</v>
      </c>
      <c r="G259">
        <v>0</v>
      </c>
      <c r="H259">
        <v>0</v>
      </c>
      <c r="I259">
        <v>1</v>
      </c>
      <c r="J259">
        <v>10</v>
      </c>
      <c r="K259">
        <v>2</v>
      </c>
      <c r="L259" s="11">
        <v>1</v>
      </c>
      <c r="M259" s="12">
        <f t="shared" si="52"/>
        <v>0</v>
      </c>
      <c r="N259" s="6">
        <f t="shared" si="53"/>
        <v>0</v>
      </c>
      <c r="O259" s="1">
        <f t="shared" si="54"/>
        <v>0</v>
      </c>
      <c r="P259" s="12">
        <f t="shared" si="51"/>
        <v>0</v>
      </c>
      <c r="Q259" s="6">
        <f t="shared" si="55"/>
        <v>0</v>
      </c>
      <c r="R259" s="1">
        <f t="shared" si="56"/>
        <v>0</v>
      </c>
      <c r="S259" s="12">
        <f t="shared" si="57"/>
        <v>0</v>
      </c>
      <c r="T259" s="6">
        <f t="shared" si="58"/>
        <v>2</v>
      </c>
      <c r="U259" s="1">
        <f t="shared" si="59"/>
        <v>0</v>
      </c>
      <c r="V259" s="13">
        <f t="shared" si="60"/>
        <v>0</v>
      </c>
      <c r="W259">
        <f t="shared" si="61"/>
        <v>20</v>
      </c>
      <c r="X259">
        <f t="shared" si="62"/>
        <v>0</v>
      </c>
      <c r="Y259" t="s">
        <v>42</v>
      </c>
    </row>
    <row r="260" spans="1:25" ht="14.25">
      <c r="A260">
        <v>32</v>
      </c>
      <c r="B260">
        <v>1099449</v>
      </c>
      <c r="C260" t="s">
        <v>162</v>
      </c>
      <c r="D260" s="10" t="s">
        <v>159</v>
      </c>
      <c r="E260">
        <v>6</v>
      </c>
      <c r="F260">
        <v>1344</v>
      </c>
      <c r="G260">
        <v>0</v>
      </c>
      <c r="H260">
        <v>0</v>
      </c>
      <c r="I260">
        <v>1</v>
      </c>
      <c r="J260">
        <v>10</v>
      </c>
      <c r="K260">
        <v>2</v>
      </c>
      <c r="L260" s="11">
        <v>1</v>
      </c>
      <c r="M260" s="12">
        <f t="shared" si="52"/>
        <v>0</v>
      </c>
      <c r="N260" s="6">
        <f t="shared" si="53"/>
        <v>0</v>
      </c>
      <c r="O260" s="1">
        <f t="shared" si="54"/>
        <v>0</v>
      </c>
      <c r="P260" s="12">
        <f t="shared" si="51"/>
        <v>0</v>
      </c>
      <c r="Q260" s="6">
        <f t="shared" si="55"/>
        <v>0</v>
      </c>
      <c r="R260" s="1">
        <f t="shared" si="56"/>
        <v>0</v>
      </c>
      <c r="S260" s="12">
        <f t="shared" si="57"/>
        <v>0</v>
      </c>
      <c r="T260" s="6">
        <f t="shared" si="58"/>
        <v>2</v>
      </c>
      <c r="U260" s="1">
        <f t="shared" si="59"/>
        <v>0</v>
      </c>
      <c r="V260" s="13">
        <f t="shared" si="60"/>
        <v>0</v>
      </c>
      <c r="W260">
        <f t="shared" si="61"/>
        <v>20</v>
      </c>
      <c r="X260">
        <f t="shared" si="62"/>
        <v>0</v>
      </c>
      <c r="Y260" t="s">
        <v>42</v>
      </c>
    </row>
    <row r="261" spans="1:25" ht="14.25">
      <c r="A261">
        <v>34</v>
      </c>
      <c r="B261">
        <v>2213461</v>
      </c>
      <c r="C261" t="s">
        <v>69</v>
      </c>
      <c r="D261" s="10" t="s">
        <v>41</v>
      </c>
      <c r="E261">
        <v>5</v>
      </c>
      <c r="F261">
        <v>1280</v>
      </c>
      <c r="G261">
        <v>0</v>
      </c>
      <c r="H261">
        <v>0</v>
      </c>
      <c r="I261">
        <v>1</v>
      </c>
      <c r="J261">
        <v>10</v>
      </c>
      <c r="K261">
        <v>2</v>
      </c>
      <c r="L261" s="11">
        <v>1</v>
      </c>
      <c r="M261" s="12">
        <f t="shared" si="52"/>
        <v>0</v>
      </c>
      <c r="N261" s="6">
        <f t="shared" si="53"/>
        <v>0</v>
      </c>
      <c r="O261" s="1">
        <f t="shared" si="54"/>
        <v>0</v>
      </c>
      <c r="P261" s="12">
        <f t="shared" si="51"/>
        <v>0</v>
      </c>
      <c r="Q261" s="6">
        <f t="shared" si="55"/>
        <v>0</v>
      </c>
      <c r="R261" s="1">
        <f t="shared" si="56"/>
        <v>0</v>
      </c>
      <c r="S261" s="12">
        <f t="shared" si="57"/>
        <v>0</v>
      </c>
      <c r="T261" s="6">
        <f t="shared" si="58"/>
        <v>2</v>
      </c>
      <c r="U261" s="1">
        <f t="shared" si="59"/>
        <v>0</v>
      </c>
      <c r="V261" s="13">
        <f t="shared" si="60"/>
        <v>0</v>
      </c>
      <c r="W261">
        <f t="shared" si="61"/>
        <v>20</v>
      </c>
      <c r="X261">
        <f t="shared" si="62"/>
        <v>0</v>
      </c>
      <c r="Y261" t="s">
        <v>42</v>
      </c>
    </row>
    <row r="262" spans="1:25" ht="14.25">
      <c r="A262">
        <v>35</v>
      </c>
      <c r="B262">
        <v>1114963</v>
      </c>
      <c r="C262" t="s">
        <v>163</v>
      </c>
      <c r="D262" s="10" t="s">
        <v>159</v>
      </c>
      <c r="E262">
        <v>6</v>
      </c>
      <c r="F262">
        <v>1126</v>
      </c>
      <c r="G262">
        <v>0</v>
      </c>
      <c r="H262">
        <v>0</v>
      </c>
      <c r="I262">
        <v>1</v>
      </c>
      <c r="J262">
        <v>10</v>
      </c>
      <c r="K262">
        <v>2</v>
      </c>
      <c r="L262" s="11">
        <v>1</v>
      </c>
      <c r="M262" s="12">
        <f t="shared" si="52"/>
        <v>0</v>
      </c>
      <c r="N262" s="6">
        <f t="shared" si="53"/>
        <v>0</v>
      </c>
      <c r="O262" s="1">
        <f t="shared" si="54"/>
        <v>0</v>
      </c>
      <c r="P262" s="12">
        <f t="shared" si="51"/>
        <v>0</v>
      </c>
      <c r="Q262" s="6">
        <f t="shared" si="55"/>
        <v>0</v>
      </c>
      <c r="R262" s="1">
        <f t="shared" si="56"/>
        <v>0</v>
      </c>
      <c r="S262" s="12">
        <f t="shared" si="57"/>
        <v>0</v>
      </c>
      <c r="T262" s="6">
        <f t="shared" si="58"/>
        <v>2</v>
      </c>
      <c r="U262" s="1">
        <f t="shared" si="59"/>
        <v>0</v>
      </c>
      <c r="V262" s="13">
        <f t="shared" si="60"/>
        <v>0</v>
      </c>
      <c r="W262">
        <f t="shared" si="61"/>
        <v>20</v>
      </c>
      <c r="X262">
        <f t="shared" si="62"/>
        <v>0</v>
      </c>
      <c r="Y262" t="s">
        <v>42</v>
      </c>
    </row>
    <row r="263" spans="1:25" ht="14.25">
      <c r="A263">
        <v>36</v>
      </c>
      <c r="B263">
        <v>1123298</v>
      </c>
      <c r="C263" t="s">
        <v>63</v>
      </c>
      <c r="D263" s="10" t="s">
        <v>41</v>
      </c>
      <c r="E263">
        <v>6</v>
      </c>
      <c r="F263">
        <v>1084</v>
      </c>
      <c r="G263">
        <v>0</v>
      </c>
      <c r="H263">
        <v>0</v>
      </c>
      <c r="I263">
        <v>1</v>
      </c>
      <c r="J263">
        <v>10</v>
      </c>
      <c r="K263">
        <v>2</v>
      </c>
      <c r="L263" s="11">
        <v>1</v>
      </c>
      <c r="M263" s="12">
        <f t="shared" si="52"/>
        <v>0</v>
      </c>
      <c r="N263" s="6">
        <f t="shared" si="53"/>
        <v>0</v>
      </c>
      <c r="O263" s="1">
        <f t="shared" si="54"/>
        <v>0</v>
      </c>
      <c r="P263" s="12">
        <f t="shared" si="51"/>
        <v>0</v>
      </c>
      <c r="Q263" s="6">
        <f t="shared" si="55"/>
        <v>0</v>
      </c>
      <c r="R263" s="1">
        <f t="shared" si="56"/>
        <v>0</v>
      </c>
      <c r="S263" s="12">
        <f t="shared" si="57"/>
        <v>0</v>
      </c>
      <c r="T263" s="6">
        <f t="shared" si="58"/>
        <v>2</v>
      </c>
      <c r="U263" s="1">
        <f t="shared" si="59"/>
        <v>0</v>
      </c>
      <c r="V263" s="13">
        <f t="shared" si="60"/>
        <v>0</v>
      </c>
      <c r="W263">
        <f t="shared" si="61"/>
        <v>20</v>
      </c>
      <c r="X263">
        <f t="shared" si="62"/>
        <v>0</v>
      </c>
      <c r="Y263" t="s">
        <v>42</v>
      </c>
    </row>
    <row r="264" spans="1:25" ht="14.25">
      <c r="A264">
        <v>37</v>
      </c>
      <c r="B264">
        <v>1103559</v>
      </c>
      <c r="C264" t="s">
        <v>62</v>
      </c>
      <c r="D264" s="10" t="s">
        <v>41</v>
      </c>
      <c r="E264">
        <v>6</v>
      </c>
      <c r="F264">
        <v>1013</v>
      </c>
      <c r="G264">
        <v>0</v>
      </c>
      <c r="H264">
        <v>0</v>
      </c>
      <c r="I264">
        <v>1</v>
      </c>
      <c r="J264">
        <v>10</v>
      </c>
      <c r="K264">
        <v>2</v>
      </c>
      <c r="L264" s="11">
        <v>1</v>
      </c>
      <c r="M264" s="12">
        <f t="shared" si="52"/>
        <v>0</v>
      </c>
      <c r="N264" s="6">
        <f t="shared" si="53"/>
        <v>0</v>
      </c>
      <c r="O264" s="1">
        <f t="shared" si="54"/>
        <v>0</v>
      </c>
      <c r="P264" s="12">
        <f t="shared" si="51"/>
        <v>0</v>
      </c>
      <c r="Q264" s="6">
        <f t="shared" si="55"/>
        <v>0</v>
      </c>
      <c r="R264" s="1">
        <f t="shared" si="56"/>
        <v>0</v>
      </c>
      <c r="S264" s="12">
        <f t="shared" si="57"/>
        <v>0</v>
      </c>
      <c r="T264" s="6">
        <f t="shared" si="58"/>
        <v>2</v>
      </c>
      <c r="U264" s="1">
        <f t="shared" si="59"/>
        <v>0</v>
      </c>
      <c r="V264" s="13">
        <f t="shared" si="60"/>
        <v>0</v>
      </c>
      <c r="W264">
        <f t="shared" si="61"/>
        <v>20</v>
      </c>
      <c r="X264">
        <f t="shared" si="62"/>
        <v>0</v>
      </c>
      <c r="Y264" t="s">
        <v>42</v>
      </c>
    </row>
    <row r="265" spans="1:25" ht="14.25">
      <c r="A265">
        <v>2</v>
      </c>
      <c r="B265">
        <v>2591462</v>
      </c>
      <c r="C265" t="s">
        <v>230</v>
      </c>
      <c r="D265" s="10" t="s">
        <v>212</v>
      </c>
      <c r="E265">
        <v>3</v>
      </c>
      <c r="F265">
        <v>1626</v>
      </c>
      <c r="G265">
        <v>0</v>
      </c>
      <c r="H265">
        <v>3</v>
      </c>
      <c r="I265">
        <v>4</v>
      </c>
      <c r="J265">
        <v>21</v>
      </c>
      <c r="K265">
        <v>2</v>
      </c>
      <c r="L265" s="11">
        <v>1</v>
      </c>
      <c r="M265" s="12">
        <f t="shared" si="52"/>
        <v>0</v>
      </c>
      <c r="N265" s="6">
        <f t="shared" si="53"/>
        <v>0</v>
      </c>
      <c r="O265" s="1">
        <f t="shared" si="54"/>
        <v>0</v>
      </c>
      <c r="P265" s="12">
        <f aca="true" t="shared" si="63" ref="P265:P296">IF(A265&lt;(G265+H265+1),MIN((H265-A265+G265+1)/H265,1),0)</f>
        <v>0.6666666666666666</v>
      </c>
      <c r="Q265" s="6">
        <f t="shared" si="55"/>
        <v>6</v>
      </c>
      <c r="R265" s="1">
        <f t="shared" si="56"/>
        <v>4</v>
      </c>
      <c r="S265" s="12">
        <f t="shared" si="57"/>
        <v>1</v>
      </c>
      <c r="T265" s="6">
        <f t="shared" si="58"/>
        <v>8</v>
      </c>
      <c r="U265" s="1">
        <f t="shared" si="59"/>
        <v>8</v>
      </c>
      <c r="V265" s="13">
        <f t="shared" si="60"/>
        <v>1</v>
      </c>
      <c r="W265">
        <f t="shared" si="61"/>
        <v>40</v>
      </c>
      <c r="X265">
        <f t="shared" si="62"/>
        <v>40</v>
      </c>
      <c r="Y265" t="s">
        <v>51</v>
      </c>
    </row>
    <row r="266" spans="1:25" ht="14.25">
      <c r="A266">
        <v>3</v>
      </c>
      <c r="B266">
        <v>2189779</v>
      </c>
      <c r="C266" t="s">
        <v>164</v>
      </c>
      <c r="D266" s="10" t="s">
        <v>159</v>
      </c>
      <c r="E266">
        <v>4</v>
      </c>
      <c r="F266">
        <v>1604</v>
      </c>
      <c r="G266">
        <v>0</v>
      </c>
      <c r="H266">
        <v>3</v>
      </c>
      <c r="I266">
        <v>4</v>
      </c>
      <c r="J266">
        <v>21</v>
      </c>
      <c r="K266">
        <v>2</v>
      </c>
      <c r="L266" s="11">
        <v>1</v>
      </c>
      <c r="M266" s="12">
        <f t="shared" si="52"/>
        <v>0</v>
      </c>
      <c r="N266" s="6">
        <f t="shared" si="53"/>
        <v>0</v>
      </c>
      <c r="O266" s="1">
        <f t="shared" si="54"/>
        <v>0</v>
      </c>
      <c r="P266" s="12">
        <f t="shared" si="63"/>
        <v>0.3333333333333333</v>
      </c>
      <c r="Q266" s="6">
        <f t="shared" si="55"/>
        <v>6</v>
      </c>
      <c r="R266" s="1">
        <f t="shared" si="56"/>
        <v>2</v>
      </c>
      <c r="S266" s="12">
        <f t="shared" si="57"/>
        <v>1</v>
      </c>
      <c r="T266" s="6">
        <f t="shared" si="58"/>
        <v>8</v>
      </c>
      <c r="U266" s="1">
        <f t="shared" si="59"/>
        <v>8</v>
      </c>
      <c r="V266" s="13">
        <f t="shared" si="60"/>
        <v>1</v>
      </c>
      <c r="W266">
        <f t="shared" si="61"/>
        <v>40</v>
      </c>
      <c r="X266">
        <f t="shared" si="62"/>
        <v>40</v>
      </c>
      <c r="Y266" t="s">
        <v>51</v>
      </c>
    </row>
    <row r="267" spans="1:25" ht="14.25">
      <c r="A267">
        <v>7</v>
      </c>
      <c r="B267">
        <v>2591471</v>
      </c>
      <c r="C267" t="s">
        <v>231</v>
      </c>
      <c r="D267" s="10" t="s">
        <v>212</v>
      </c>
      <c r="E267">
        <v>3</v>
      </c>
      <c r="F267">
        <v>1566</v>
      </c>
      <c r="G267">
        <v>0</v>
      </c>
      <c r="H267">
        <v>3</v>
      </c>
      <c r="I267">
        <v>4</v>
      </c>
      <c r="J267">
        <v>21</v>
      </c>
      <c r="K267">
        <v>2</v>
      </c>
      <c r="L267" s="11">
        <v>1</v>
      </c>
      <c r="M267" s="12">
        <f t="shared" si="52"/>
        <v>0</v>
      </c>
      <c r="N267" s="6">
        <f t="shared" si="53"/>
        <v>0</v>
      </c>
      <c r="O267" s="1">
        <f t="shared" si="54"/>
        <v>0</v>
      </c>
      <c r="P267" s="12">
        <f t="shared" si="63"/>
        <v>0</v>
      </c>
      <c r="Q267" s="6">
        <f t="shared" si="55"/>
        <v>6</v>
      </c>
      <c r="R267" s="1">
        <f t="shared" si="56"/>
        <v>0</v>
      </c>
      <c r="S267" s="12">
        <f t="shared" si="57"/>
        <v>0.25</v>
      </c>
      <c r="T267" s="6">
        <f t="shared" si="58"/>
        <v>8</v>
      </c>
      <c r="U267" s="1">
        <f t="shared" si="59"/>
        <v>2</v>
      </c>
      <c r="V267" s="13">
        <f t="shared" si="60"/>
        <v>1</v>
      </c>
      <c r="W267">
        <f t="shared" si="61"/>
        <v>40</v>
      </c>
      <c r="X267">
        <f t="shared" si="62"/>
        <v>40</v>
      </c>
      <c r="Y267" t="s">
        <v>51</v>
      </c>
    </row>
    <row r="268" spans="1:25" ht="14.25">
      <c r="A268">
        <v>9</v>
      </c>
      <c r="B268">
        <v>2517932</v>
      </c>
      <c r="C268" t="s">
        <v>195</v>
      </c>
      <c r="D268" s="10" t="s">
        <v>194</v>
      </c>
      <c r="E268">
        <v>4</v>
      </c>
      <c r="F268">
        <v>1530</v>
      </c>
      <c r="G268">
        <v>0</v>
      </c>
      <c r="H268">
        <v>3</v>
      </c>
      <c r="I268">
        <v>4</v>
      </c>
      <c r="J268">
        <v>21</v>
      </c>
      <c r="K268">
        <v>2</v>
      </c>
      <c r="L268" s="11">
        <v>1</v>
      </c>
      <c r="M268" s="12">
        <f t="shared" si="52"/>
        <v>0</v>
      </c>
      <c r="N268" s="6">
        <f t="shared" si="53"/>
        <v>0</v>
      </c>
      <c r="O268" s="1">
        <f t="shared" si="54"/>
        <v>0</v>
      </c>
      <c r="P268" s="12">
        <f t="shared" si="63"/>
        <v>0</v>
      </c>
      <c r="Q268" s="6">
        <f t="shared" si="55"/>
        <v>6</v>
      </c>
      <c r="R268" s="1">
        <f t="shared" si="56"/>
        <v>0</v>
      </c>
      <c r="S268" s="12">
        <f t="shared" si="57"/>
        <v>0</v>
      </c>
      <c r="T268" s="6">
        <f t="shared" si="58"/>
        <v>8</v>
      </c>
      <c r="U268" s="1">
        <f t="shared" si="59"/>
        <v>0</v>
      </c>
      <c r="V268" s="13">
        <f t="shared" si="60"/>
        <v>0.9523809523809523</v>
      </c>
      <c r="W268">
        <f t="shared" si="61"/>
        <v>40</v>
      </c>
      <c r="X268">
        <f t="shared" si="62"/>
        <v>38.095238095238095</v>
      </c>
      <c r="Y268" t="s">
        <v>51</v>
      </c>
    </row>
    <row r="269" spans="1:25" ht="14.25">
      <c r="A269">
        <v>11</v>
      </c>
      <c r="B269">
        <v>1135756</v>
      </c>
      <c r="C269" t="s">
        <v>104</v>
      </c>
      <c r="D269" s="10" t="s">
        <v>101</v>
      </c>
      <c r="E269">
        <v>4</v>
      </c>
      <c r="F269">
        <v>1494</v>
      </c>
      <c r="G269">
        <v>0</v>
      </c>
      <c r="H269">
        <v>3</v>
      </c>
      <c r="I269">
        <v>4</v>
      </c>
      <c r="J269">
        <v>21</v>
      </c>
      <c r="K269">
        <v>2</v>
      </c>
      <c r="L269" s="11">
        <v>1</v>
      </c>
      <c r="M269" s="12">
        <f t="shared" si="52"/>
        <v>0</v>
      </c>
      <c r="N269" s="6">
        <f t="shared" si="53"/>
        <v>0</v>
      </c>
      <c r="O269" s="1">
        <f t="shared" si="54"/>
        <v>0</v>
      </c>
      <c r="P269" s="12">
        <f t="shared" si="63"/>
        <v>0</v>
      </c>
      <c r="Q269" s="6">
        <f t="shared" si="55"/>
        <v>6</v>
      </c>
      <c r="R269" s="1">
        <f t="shared" si="56"/>
        <v>0</v>
      </c>
      <c r="S269" s="12">
        <f t="shared" si="57"/>
        <v>0</v>
      </c>
      <c r="T269" s="6">
        <f t="shared" si="58"/>
        <v>8</v>
      </c>
      <c r="U269" s="1">
        <f t="shared" si="59"/>
        <v>0</v>
      </c>
      <c r="V269" s="13">
        <f t="shared" si="60"/>
        <v>0.8571428571428571</v>
      </c>
      <c r="W269">
        <f t="shared" si="61"/>
        <v>40</v>
      </c>
      <c r="X269">
        <f t="shared" si="62"/>
        <v>34.285714285714285</v>
      </c>
      <c r="Y269" t="s">
        <v>51</v>
      </c>
    </row>
    <row r="270" spans="1:25" ht="14.25">
      <c r="A270">
        <v>13</v>
      </c>
      <c r="B270">
        <v>1104389</v>
      </c>
      <c r="C270" t="s">
        <v>87</v>
      </c>
      <c r="D270" s="10" t="s">
        <v>81</v>
      </c>
      <c r="E270">
        <v>6</v>
      </c>
      <c r="F270">
        <v>1486</v>
      </c>
      <c r="G270">
        <v>0</v>
      </c>
      <c r="H270">
        <v>3</v>
      </c>
      <c r="I270">
        <v>4</v>
      </c>
      <c r="J270">
        <v>21</v>
      </c>
      <c r="K270">
        <v>2</v>
      </c>
      <c r="L270" s="11">
        <v>1</v>
      </c>
      <c r="M270" s="12">
        <f t="shared" si="52"/>
        <v>0</v>
      </c>
      <c r="N270" s="6">
        <f t="shared" si="53"/>
        <v>0</v>
      </c>
      <c r="O270" s="1">
        <f t="shared" si="54"/>
        <v>0</v>
      </c>
      <c r="P270" s="12">
        <f t="shared" si="63"/>
        <v>0</v>
      </c>
      <c r="Q270" s="6">
        <f t="shared" si="55"/>
        <v>6</v>
      </c>
      <c r="R270" s="1">
        <f t="shared" si="56"/>
        <v>0</v>
      </c>
      <c r="S270" s="12">
        <f t="shared" si="57"/>
        <v>0</v>
      </c>
      <c r="T270" s="6">
        <f t="shared" si="58"/>
        <v>8</v>
      </c>
      <c r="U270" s="1">
        <f t="shared" si="59"/>
        <v>0</v>
      </c>
      <c r="V270" s="13">
        <f t="shared" si="60"/>
        <v>0.7619047619047619</v>
      </c>
      <c r="W270">
        <f t="shared" si="61"/>
        <v>40</v>
      </c>
      <c r="X270">
        <f t="shared" si="62"/>
        <v>30.476190476190474</v>
      </c>
      <c r="Y270" t="s">
        <v>51</v>
      </c>
    </row>
    <row r="271" spans="1:25" ht="14.25">
      <c r="A271">
        <v>15</v>
      </c>
      <c r="B271">
        <v>2137215</v>
      </c>
      <c r="C271" t="s">
        <v>168</v>
      </c>
      <c r="D271" s="10" t="s">
        <v>167</v>
      </c>
      <c r="E271">
        <v>5</v>
      </c>
      <c r="F271">
        <v>1462</v>
      </c>
      <c r="G271">
        <v>0</v>
      </c>
      <c r="H271">
        <v>3</v>
      </c>
      <c r="I271">
        <v>4</v>
      </c>
      <c r="J271">
        <v>21</v>
      </c>
      <c r="K271">
        <v>2</v>
      </c>
      <c r="L271" s="11">
        <v>1</v>
      </c>
      <c r="M271" s="12">
        <f t="shared" si="52"/>
        <v>0</v>
      </c>
      <c r="N271" s="6">
        <f t="shared" si="53"/>
        <v>0</v>
      </c>
      <c r="O271" s="1">
        <f t="shared" si="54"/>
        <v>0</v>
      </c>
      <c r="P271" s="12">
        <f t="shared" si="63"/>
        <v>0</v>
      </c>
      <c r="Q271" s="6">
        <f t="shared" si="55"/>
        <v>6</v>
      </c>
      <c r="R271" s="1">
        <f t="shared" si="56"/>
        <v>0</v>
      </c>
      <c r="S271" s="12">
        <f t="shared" si="57"/>
        <v>0</v>
      </c>
      <c r="T271" s="6">
        <f t="shared" si="58"/>
        <v>8</v>
      </c>
      <c r="U271" s="1">
        <f t="shared" si="59"/>
        <v>0</v>
      </c>
      <c r="V271" s="13">
        <f t="shared" si="60"/>
        <v>0.6666666666666666</v>
      </c>
      <c r="W271">
        <f t="shared" si="61"/>
        <v>40</v>
      </c>
      <c r="X271">
        <f t="shared" si="62"/>
        <v>26.666666666666664</v>
      </c>
      <c r="Y271" t="s">
        <v>51</v>
      </c>
    </row>
    <row r="272" spans="1:25" ht="14.25">
      <c r="A272">
        <v>16</v>
      </c>
      <c r="B272">
        <v>2269425</v>
      </c>
      <c r="C272" t="s">
        <v>221</v>
      </c>
      <c r="D272" s="10" t="s">
        <v>212</v>
      </c>
      <c r="E272">
        <v>4</v>
      </c>
      <c r="F272">
        <v>1456</v>
      </c>
      <c r="G272">
        <v>0</v>
      </c>
      <c r="H272">
        <v>3</v>
      </c>
      <c r="I272">
        <v>4</v>
      </c>
      <c r="J272">
        <v>21</v>
      </c>
      <c r="K272">
        <v>2</v>
      </c>
      <c r="L272" s="11">
        <v>1</v>
      </c>
      <c r="M272" s="12">
        <f t="shared" si="52"/>
        <v>0</v>
      </c>
      <c r="N272" s="6">
        <f t="shared" si="53"/>
        <v>0</v>
      </c>
      <c r="O272" s="1">
        <f t="shared" si="54"/>
        <v>0</v>
      </c>
      <c r="P272" s="12">
        <f t="shared" si="63"/>
        <v>0</v>
      </c>
      <c r="Q272" s="6">
        <f t="shared" si="55"/>
        <v>6</v>
      </c>
      <c r="R272" s="1">
        <f t="shared" si="56"/>
        <v>0</v>
      </c>
      <c r="S272" s="12">
        <f t="shared" si="57"/>
        <v>0</v>
      </c>
      <c r="T272" s="6">
        <f t="shared" si="58"/>
        <v>8</v>
      </c>
      <c r="U272" s="1">
        <f t="shared" si="59"/>
        <v>0</v>
      </c>
      <c r="V272" s="13">
        <f t="shared" si="60"/>
        <v>0.6190476190476191</v>
      </c>
      <c r="W272">
        <f t="shared" si="61"/>
        <v>40</v>
      </c>
      <c r="X272">
        <f t="shared" si="62"/>
        <v>24.761904761904763</v>
      </c>
      <c r="Y272" t="s">
        <v>51</v>
      </c>
    </row>
    <row r="273" spans="1:25" ht="14.25">
      <c r="A273">
        <v>17</v>
      </c>
      <c r="B273">
        <v>1015454</v>
      </c>
      <c r="C273" t="s">
        <v>213</v>
      </c>
      <c r="D273" s="10" t="s">
        <v>212</v>
      </c>
      <c r="E273">
        <v>3</v>
      </c>
      <c r="F273">
        <v>1455</v>
      </c>
      <c r="G273">
        <v>0</v>
      </c>
      <c r="H273">
        <v>3</v>
      </c>
      <c r="I273">
        <v>4</v>
      </c>
      <c r="J273">
        <v>21</v>
      </c>
      <c r="K273">
        <v>2</v>
      </c>
      <c r="L273" s="11">
        <v>1</v>
      </c>
      <c r="M273" s="12">
        <f t="shared" si="52"/>
        <v>0</v>
      </c>
      <c r="N273" s="6">
        <f t="shared" si="53"/>
        <v>0</v>
      </c>
      <c r="O273" s="1">
        <f t="shared" si="54"/>
        <v>0</v>
      </c>
      <c r="P273" s="12">
        <f t="shared" si="63"/>
        <v>0</v>
      </c>
      <c r="Q273" s="6">
        <f t="shared" si="55"/>
        <v>6</v>
      </c>
      <c r="R273" s="1">
        <f t="shared" si="56"/>
        <v>0</v>
      </c>
      <c r="S273" s="12">
        <f t="shared" si="57"/>
        <v>0</v>
      </c>
      <c r="T273" s="6">
        <f t="shared" si="58"/>
        <v>8</v>
      </c>
      <c r="U273" s="1">
        <f t="shared" si="59"/>
        <v>0</v>
      </c>
      <c r="V273" s="13">
        <f t="shared" si="60"/>
        <v>0.5714285714285714</v>
      </c>
      <c r="W273">
        <f t="shared" si="61"/>
        <v>40</v>
      </c>
      <c r="X273">
        <f t="shared" si="62"/>
        <v>22.857142857142854</v>
      </c>
      <c r="Y273" t="s">
        <v>51</v>
      </c>
    </row>
    <row r="274" spans="1:25" ht="14.25">
      <c r="A274">
        <v>18</v>
      </c>
      <c r="B274">
        <v>1027089</v>
      </c>
      <c r="C274" t="s">
        <v>146</v>
      </c>
      <c r="D274" s="10" t="s">
        <v>147</v>
      </c>
      <c r="E274">
        <v>5</v>
      </c>
      <c r="F274">
        <v>1454</v>
      </c>
      <c r="G274">
        <v>0</v>
      </c>
      <c r="H274">
        <v>3</v>
      </c>
      <c r="I274">
        <v>4</v>
      </c>
      <c r="J274">
        <v>21</v>
      </c>
      <c r="K274">
        <v>2</v>
      </c>
      <c r="L274" s="11">
        <v>1</v>
      </c>
      <c r="M274" s="12">
        <f t="shared" si="52"/>
        <v>0</v>
      </c>
      <c r="N274" s="6">
        <f t="shared" si="53"/>
        <v>0</v>
      </c>
      <c r="O274" s="1">
        <f t="shared" si="54"/>
        <v>0</v>
      </c>
      <c r="P274" s="12">
        <f t="shared" si="63"/>
        <v>0</v>
      </c>
      <c r="Q274" s="6">
        <f t="shared" si="55"/>
        <v>6</v>
      </c>
      <c r="R274" s="1">
        <f t="shared" si="56"/>
        <v>0</v>
      </c>
      <c r="S274" s="12">
        <f t="shared" si="57"/>
        <v>0</v>
      </c>
      <c r="T274" s="6">
        <f t="shared" si="58"/>
        <v>8</v>
      </c>
      <c r="U274" s="1">
        <f t="shared" si="59"/>
        <v>0</v>
      </c>
      <c r="V274" s="13">
        <f t="shared" si="60"/>
        <v>0.5238095238095238</v>
      </c>
      <c r="W274">
        <f t="shared" si="61"/>
        <v>40</v>
      </c>
      <c r="X274">
        <f t="shared" si="62"/>
        <v>20.952380952380953</v>
      </c>
      <c r="Y274" t="s">
        <v>51</v>
      </c>
    </row>
    <row r="275" spans="1:25" ht="14.25">
      <c r="A275">
        <v>19</v>
      </c>
      <c r="B275">
        <v>2273168</v>
      </c>
      <c r="C275" t="s">
        <v>71</v>
      </c>
      <c r="D275" s="10" t="s">
        <v>41</v>
      </c>
      <c r="E275">
        <v>5</v>
      </c>
      <c r="F275">
        <v>1436</v>
      </c>
      <c r="G275">
        <v>0</v>
      </c>
      <c r="H275">
        <v>3</v>
      </c>
      <c r="I275">
        <v>4</v>
      </c>
      <c r="J275">
        <v>21</v>
      </c>
      <c r="K275">
        <v>2</v>
      </c>
      <c r="L275" s="11">
        <v>1</v>
      </c>
      <c r="M275" s="12">
        <f t="shared" si="52"/>
        <v>0</v>
      </c>
      <c r="N275" s="6">
        <f t="shared" si="53"/>
        <v>0</v>
      </c>
      <c r="O275" s="1">
        <f t="shared" si="54"/>
        <v>0</v>
      </c>
      <c r="P275" s="12">
        <f t="shared" si="63"/>
        <v>0</v>
      </c>
      <c r="Q275" s="6">
        <f t="shared" si="55"/>
        <v>6</v>
      </c>
      <c r="R275" s="1">
        <f t="shared" si="56"/>
        <v>0</v>
      </c>
      <c r="S275" s="12">
        <f t="shared" si="57"/>
        <v>0</v>
      </c>
      <c r="T275" s="6">
        <f t="shared" si="58"/>
        <v>8</v>
      </c>
      <c r="U275" s="1">
        <f t="shared" si="59"/>
        <v>0</v>
      </c>
      <c r="V275" s="13">
        <f t="shared" si="60"/>
        <v>0.47619047619047616</v>
      </c>
      <c r="W275">
        <f t="shared" si="61"/>
        <v>40</v>
      </c>
      <c r="X275">
        <f t="shared" si="62"/>
        <v>19.047619047619047</v>
      </c>
      <c r="Y275" t="s">
        <v>51</v>
      </c>
    </row>
    <row r="276" spans="1:25" ht="14.25">
      <c r="A276">
        <v>20</v>
      </c>
      <c r="B276">
        <v>2798923</v>
      </c>
      <c r="C276" t="s">
        <v>78</v>
      </c>
      <c r="D276" s="10" t="s">
        <v>41</v>
      </c>
      <c r="E276">
        <v>4</v>
      </c>
      <c r="F276">
        <v>1433</v>
      </c>
      <c r="G276">
        <v>0</v>
      </c>
      <c r="H276">
        <v>3</v>
      </c>
      <c r="I276">
        <v>4</v>
      </c>
      <c r="J276">
        <v>21</v>
      </c>
      <c r="K276">
        <v>2</v>
      </c>
      <c r="L276" s="11">
        <v>1</v>
      </c>
      <c r="M276" s="12">
        <f t="shared" si="52"/>
        <v>0</v>
      </c>
      <c r="N276" s="6">
        <f t="shared" si="53"/>
        <v>0</v>
      </c>
      <c r="O276" s="1">
        <f t="shared" si="54"/>
        <v>0</v>
      </c>
      <c r="P276" s="12">
        <f t="shared" si="63"/>
        <v>0</v>
      </c>
      <c r="Q276" s="6">
        <f t="shared" si="55"/>
        <v>6</v>
      </c>
      <c r="R276" s="1">
        <f t="shared" si="56"/>
        <v>0</v>
      </c>
      <c r="S276" s="12">
        <f t="shared" si="57"/>
        <v>0</v>
      </c>
      <c r="T276" s="6">
        <f t="shared" si="58"/>
        <v>8</v>
      </c>
      <c r="U276" s="1">
        <f t="shared" si="59"/>
        <v>0</v>
      </c>
      <c r="V276" s="13">
        <f t="shared" si="60"/>
        <v>0.42857142857142855</v>
      </c>
      <c r="W276">
        <f t="shared" si="61"/>
        <v>40</v>
      </c>
      <c r="X276">
        <f t="shared" si="62"/>
        <v>17.142857142857142</v>
      </c>
      <c r="Y276" t="s">
        <v>51</v>
      </c>
    </row>
    <row r="277" spans="1:25" ht="14.25">
      <c r="A277">
        <v>21</v>
      </c>
      <c r="B277">
        <v>2269514</v>
      </c>
      <c r="C277" t="s">
        <v>170</v>
      </c>
      <c r="D277" s="10" t="s">
        <v>167</v>
      </c>
      <c r="E277">
        <v>4</v>
      </c>
      <c r="F277">
        <v>1427</v>
      </c>
      <c r="G277">
        <v>0</v>
      </c>
      <c r="H277">
        <v>3</v>
      </c>
      <c r="I277">
        <v>4</v>
      </c>
      <c r="J277">
        <v>21</v>
      </c>
      <c r="K277">
        <v>2</v>
      </c>
      <c r="L277" s="11">
        <v>1</v>
      </c>
      <c r="M277" s="12">
        <f t="shared" si="52"/>
        <v>0</v>
      </c>
      <c r="N277" s="6">
        <f t="shared" si="53"/>
        <v>0</v>
      </c>
      <c r="O277" s="1">
        <f t="shared" si="54"/>
        <v>0</v>
      </c>
      <c r="P277" s="12">
        <f t="shared" si="63"/>
        <v>0</v>
      </c>
      <c r="Q277" s="6">
        <f t="shared" si="55"/>
        <v>6</v>
      </c>
      <c r="R277" s="1">
        <f t="shared" si="56"/>
        <v>0</v>
      </c>
      <c r="S277" s="12">
        <f t="shared" si="57"/>
        <v>0</v>
      </c>
      <c r="T277" s="6">
        <f t="shared" si="58"/>
        <v>8</v>
      </c>
      <c r="U277" s="1">
        <f t="shared" si="59"/>
        <v>0</v>
      </c>
      <c r="V277" s="13">
        <f t="shared" si="60"/>
        <v>0.38095238095238093</v>
      </c>
      <c r="W277">
        <f t="shared" si="61"/>
        <v>40</v>
      </c>
      <c r="X277">
        <f t="shared" si="62"/>
        <v>15.238095238095237</v>
      </c>
      <c r="Y277" t="s">
        <v>51</v>
      </c>
    </row>
    <row r="278" spans="1:25" ht="14.25">
      <c r="A278">
        <v>22</v>
      </c>
      <c r="B278">
        <v>2142445</v>
      </c>
      <c r="C278" t="s">
        <v>91</v>
      </c>
      <c r="D278" s="10" t="s">
        <v>81</v>
      </c>
      <c r="E278">
        <v>4</v>
      </c>
      <c r="F278">
        <v>1416</v>
      </c>
      <c r="G278">
        <v>0</v>
      </c>
      <c r="H278">
        <v>3</v>
      </c>
      <c r="I278">
        <v>4</v>
      </c>
      <c r="J278">
        <v>21</v>
      </c>
      <c r="K278">
        <v>2</v>
      </c>
      <c r="L278" s="11">
        <v>1</v>
      </c>
      <c r="M278" s="12">
        <f t="shared" si="52"/>
        <v>0</v>
      </c>
      <c r="N278" s="6">
        <f t="shared" si="53"/>
        <v>0</v>
      </c>
      <c r="O278" s="1">
        <f t="shared" si="54"/>
        <v>0</v>
      </c>
      <c r="P278" s="12">
        <f t="shared" si="63"/>
        <v>0</v>
      </c>
      <c r="Q278" s="6">
        <f t="shared" si="55"/>
        <v>6</v>
      </c>
      <c r="R278" s="1">
        <f t="shared" si="56"/>
        <v>0</v>
      </c>
      <c r="S278" s="12">
        <f t="shared" si="57"/>
        <v>0</v>
      </c>
      <c r="T278" s="6">
        <f t="shared" si="58"/>
        <v>8</v>
      </c>
      <c r="U278" s="1">
        <f t="shared" si="59"/>
        <v>0</v>
      </c>
      <c r="V278" s="13">
        <f t="shared" si="60"/>
        <v>0.3333333333333333</v>
      </c>
      <c r="W278">
        <f t="shared" si="61"/>
        <v>40</v>
      </c>
      <c r="X278">
        <f t="shared" si="62"/>
        <v>13.333333333333332</v>
      </c>
      <c r="Y278" t="s">
        <v>51</v>
      </c>
    </row>
    <row r="279" spans="1:25" ht="14.25">
      <c r="A279">
        <v>22</v>
      </c>
      <c r="B279">
        <v>2567521</v>
      </c>
      <c r="C279" t="s">
        <v>225</v>
      </c>
      <c r="D279" s="10" t="s">
        <v>212</v>
      </c>
      <c r="E279">
        <v>4</v>
      </c>
      <c r="F279">
        <v>1416</v>
      </c>
      <c r="G279">
        <v>0</v>
      </c>
      <c r="H279">
        <v>3</v>
      </c>
      <c r="I279">
        <v>4</v>
      </c>
      <c r="J279">
        <v>21</v>
      </c>
      <c r="K279">
        <v>2</v>
      </c>
      <c r="L279" s="11">
        <v>1</v>
      </c>
      <c r="M279" s="12">
        <f t="shared" si="52"/>
        <v>0</v>
      </c>
      <c r="N279" s="6">
        <f t="shared" si="53"/>
        <v>0</v>
      </c>
      <c r="O279" s="1">
        <f t="shared" si="54"/>
        <v>0</v>
      </c>
      <c r="P279" s="12">
        <f t="shared" si="63"/>
        <v>0</v>
      </c>
      <c r="Q279" s="6">
        <f t="shared" si="55"/>
        <v>6</v>
      </c>
      <c r="R279" s="1">
        <f t="shared" si="56"/>
        <v>0</v>
      </c>
      <c r="S279" s="12">
        <f t="shared" si="57"/>
        <v>0</v>
      </c>
      <c r="T279" s="6">
        <f t="shared" si="58"/>
        <v>8</v>
      </c>
      <c r="U279" s="1">
        <f t="shared" si="59"/>
        <v>0</v>
      </c>
      <c r="V279" s="13">
        <f t="shared" si="60"/>
        <v>0.3333333333333333</v>
      </c>
      <c r="W279">
        <f t="shared" si="61"/>
        <v>40</v>
      </c>
      <c r="X279">
        <f t="shared" si="62"/>
        <v>13.333333333333332</v>
      </c>
      <c r="Y279" t="s">
        <v>51</v>
      </c>
    </row>
    <row r="280" spans="1:25" ht="14.25">
      <c r="A280">
        <v>24</v>
      </c>
      <c r="B280">
        <v>1320316</v>
      </c>
      <c r="C280" t="s">
        <v>166</v>
      </c>
      <c r="D280" s="10" t="s">
        <v>167</v>
      </c>
      <c r="E280">
        <v>4</v>
      </c>
      <c r="F280">
        <v>1415</v>
      </c>
      <c r="G280">
        <v>0</v>
      </c>
      <c r="H280">
        <v>3</v>
      </c>
      <c r="I280">
        <v>4</v>
      </c>
      <c r="J280">
        <v>21</v>
      </c>
      <c r="K280">
        <v>2</v>
      </c>
      <c r="L280" s="11">
        <v>1</v>
      </c>
      <c r="M280" s="12">
        <f t="shared" si="52"/>
        <v>0</v>
      </c>
      <c r="N280" s="6">
        <f t="shared" si="53"/>
        <v>0</v>
      </c>
      <c r="O280" s="1">
        <f t="shared" si="54"/>
        <v>0</v>
      </c>
      <c r="P280" s="12">
        <f t="shared" si="63"/>
        <v>0</v>
      </c>
      <c r="Q280" s="6">
        <f t="shared" si="55"/>
        <v>6</v>
      </c>
      <c r="R280" s="1">
        <f t="shared" si="56"/>
        <v>0</v>
      </c>
      <c r="S280" s="12">
        <f t="shared" si="57"/>
        <v>0</v>
      </c>
      <c r="T280" s="6">
        <f t="shared" si="58"/>
        <v>8</v>
      </c>
      <c r="U280" s="1">
        <f t="shared" si="59"/>
        <v>0</v>
      </c>
      <c r="V280" s="13">
        <f t="shared" si="60"/>
        <v>0.23809523809523808</v>
      </c>
      <c r="W280">
        <f t="shared" si="61"/>
        <v>40</v>
      </c>
      <c r="X280">
        <f t="shared" si="62"/>
        <v>9.523809523809524</v>
      </c>
      <c r="Y280" t="s">
        <v>51</v>
      </c>
    </row>
    <row r="281" spans="1:25" ht="14.25">
      <c r="A281">
        <v>25</v>
      </c>
      <c r="B281">
        <v>2519118</v>
      </c>
      <c r="C281" t="s">
        <v>171</v>
      </c>
      <c r="D281" s="10" t="s">
        <v>167</v>
      </c>
      <c r="E281">
        <v>4</v>
      </c>
      <c r="F281">
        <v>1406</v>
      </c>
      <c r="G281">
        <v>0</v>
      </c>
      <c r="H281">
        <v>3</v>
      </c>
      <c r="I281">
        <v>4</v>
      </c>
      <c r="J281">
        <v>21</v>
      </c>
      <c r="K281">
        <v>2</v>
      </c>
      <c r="L281" s="11">
        <v>1</v>
      </c>
      <c r="M281" s="12">
        <f t="shared" si="52"/>
        <v>0</v>
      </c>
      <c r="N281" s="6">
        <f t="shared" si="53"/>
        <v>0</v>
      </c>
      <c r="O281" s="1">
        <f t="shared" si="54"/>
        <v>0</v>
      </c>
      <c r="P281" s="12">
        <f t="shared" si="63"/>
        <v>0</v>
      </c>
      <c r="Q281" s="6">
        <f t="shared" si="55"/>
        <v>6</v>
      </c>
      <c r="R281" s="1">
        <f t="shared" si="56"/>
        <v>0</v>
      </c>
      <c r="S281" s="12">
        <f t="shared" si="57"/>
        <v>0</v>
      </c>
      <c r="T281" s="6">
        <f t="shared" si="58"/>
        <v>8</v>
      </c>
      <c r="U281" s="1">
        <f t="shared" si="59"/>
        <v>0</v>
      </c>
      <c r="V281" s="13">
        <f t="shared" si="60"/>
        <v>0.19047619047619047</v>
      </c>
      <c r="W281">
        <f t="shared" si="61"/>
        <v>40</v>
      </c>
      <c r="X281">
        <f t="shared" si="62"/>
        <v>7.619047619047619</v>
      </c>
      <c r="Y281" t="s">
        <v>51</v>
      </c>
    </row>
    <row r="282" spans="1:25" ht="14.25">
      <c r="A282">
        <v>26</v>
      </c>
      <c r="B282">
        <v>2519456</v>
      </c>
      <c r="C282" t="s">
        <v>72</v>
      </c>
      <c r="D282" s="10" t="s">
        <v>41</v>
      </c>
      <c r="E282">
        <v>4</v>
      </c>
      <c r="F282">
        <v>1400</v>
      </c>
      <c r="G282">
        <v>0</v>
      </c>
      <c r="H282">
        <v>3</v>
      </c>
      <c r="I282">
        <v>4</v>
      </c>
      <c r="J282">
        <v>21</v>
      </c>
      <c r="K282">
        <v>2</v>
      </c>
      <c r="L282" s="11">
        <v>1</v>
      </c>
      <c r="M282" s="12">
        <f t="shared" si="52"/>
        <v>0</v>
      </c>
      <c r="N282" s="6">
        <f t="shared" si="53"/>
        <v>0</v>
      </c>
      <c r="O282" s="1">
        <f t="shared" si="54"/>
        <v>0</v>
      </c>
      <c r="P282" s="12">
        <f t="shared" si="63"/>
        <v>0</v>
      </c>
      <c r="Q282" s="6">
        <f t="shared" si="55"/>
        <v>6</v>
      </c>
      <c r="R282" s="1">
        <f t="shared" si="56"/>
        <v>0</v>
      </c>
      <c r="S282" s="12">
        <f t="shared" si="57"/>
        <v>0</v>
      </c>
      <c r="T282" s="6">
        <f t="shared" si="58"/>
        <v>8</v>
      </c>
      <c r="U282" s="1">
        <f t="shared" si="59"/>
        <v>0</v>
      </c>
      <c r="V282" s="13">
        <f t="shared" si="60"/>
        <v>0.14285714285714285</v>
      </c>
      <c r="W282">
        <f t="shared" si="61"/>
        <v>40</v>
      </c>
      <c r="X282">
        <f t="shared" si="62"/>
        <v>5.7142857142857135</v>
      </c>
      <c r="Y282" t="s">
        <v>51</v>
      </c>
    </row>
    <row r="283" spans="1:25" ht="14.25">
      <c r="A283">
        <v>27</v>
      </c>
      <c r="B283">
        <v>1059031</v>
      </c>
      <c r="C283" t="s">
        <v>55</v>
      </c>
      <c r="D283" s="10" t="s">
        <v>41</v>
      </c>
      <c r="E283">
        <v>6</v>
      </c>
      <c r="F283">
        <v>1398</v>
      </c>
      <c r="G283">
        <v>0</v>
      </c>
      <c r="H283">
        <v>3</v>
      </c>
      <c r="I283">
        <v>4</v>
      </c>
      <c r="J283">
        <v>21</v>
      </c>
      <c r="K283">
        <v>2</v>
      </c>
      <c r="L283" s="11">
        <v>1</v>
      </c>
      <c r="M283" s="12">
        <f t="shared" si="52"/>
        <v>0</v>
      </c>
      <c r="N283" s="6">
        <f t="shared" si="53"/>
        <v>0</v>
      </c>
      <c r="O283" s="1">
        <f t="shared" si="54"/>
        <v>0</v>
      </c>
      <c r="P283" s="12">
        <f t="shared" si="63"/>
        <v>0</v>
      </c>
      <c r="Q283" s="6">
        <f t="shared" si="55"/>
        <v>6</v>
      </c>
      <c r="R283" s="1">
        <f t="shared" si="56"/>
        <v>0</v>
      </c>
      <c r="S283" s="12">
        <f t="shared" si="57"/>
        <v>0</v>
      </c>
      <c r="T283" s="6">
        <f t="shared" si="58"/>
        <v>8</v>
      </c>
      <c r="U283" s="1">
        <f t="shared" si="59"/>
        <v>0</v>
      </c>
      <c r="V283" s="13">
        <f t="shared" si="60"/>
        <v>0.09523809523809523</v>
      </c>
      <c r="W283">
        <f t="shared" si="61"/>
        <v>40</v>
      </c>
      <c r="X283">
        <f t="shared" si="62"/>
        <v>3.8095238095238093</v>
      </c>
      <c r="Y283" t="s">
        <v>51</v>
      </c>
    </row>
    <row r="284" spans="1:25" ht="14.25">
      <c r="A284">
        <v>28</v>
      </c>
      <c r="B284">
        <v>2791082</v>
      </c>
      <c r="C284" t="s">
        <v>248</v>
      </c>
      <c r="D284" s="10" t="s">
        <v>236</v>
      </c>
      <c r="E284">
        <v>5</v>
      </c>
      <c r="F284">
        <v>1393</v>
      </c>
      <c r="G284">
        <v>0</v>
      </c>
      <c r="H284">
        <v>3</v>
      </c>
      <c r="I284">
        <v>4</v>
      </c>
      <c r="J284">
        <v>21</v>
      </c>
      <c r="K284">
        <v>2</v>
      </c>
      <c r="L284" s="11">
        <v>1</v>
      </c>
      <c r="M284" s="12">
        <f t="shared" si="52"/>
        <v>0</v>
      </c>
      <c r="N284" s="6">
        <f t="shared" si="53"/>
        <v>0</v>
      </c>
      <c r="O284" s="1">
        <f t="shared" si="54"/>
        <v>0</v>
      </c>
      <c r="P284" s="12">
        <f t="shared" si="63"/>
        <v>0</v>
      </c>
      <c r="Q284" s="6">
        <f t="shared" si="55"/>
        <v>6</v>
      </c>
      <c r="R284" s="1">
        <f t="shared" si="56"/>
        <v>0</v>
      </c>
      <c r="S284" s="12">
        <f t="shared" si="57"/>
        <v>0</v>
      </c>
      <c r="T284" s="6">
        <f t="shared" si="58"/>
        <v>8</v>
      </c>
      <c r="U284" s="1">
        <f t="shared" si="59"/>
        <v>0</v>
      </c>
      <c r="V284" s="13">
        <f t="shared" si="60"/>
        <v>0.047619047619047616</v>
      </c>
      <c r="W284">
        <f t="shared" si="61"/>
        <v>40</v>
      </c>
      <c r="X284">
        <f t="shared" si="62"/>
        <v>1.9047619047619047</v>
      </c>
      <c r="Y284" t="s">
        <v>51</v>
      </c>
    </row>
    <row r="285" spans="1:25" ht="14.25">
      <c r="A285">
        <v>29</v>
      </c>
      <c r="B285">
        <v>2576892</v>
      </c>
      <c r="C285" t="s">
        <v>228</v>
      </c>
      <c r="D285" s="10" t="s">
        <v>212</v>
      </c>
      <c r="E285">
        <v>5</v>
      </c>
      <c r="F285">
        <v>1392</v>
      </c>
      <c r="G285">
        <v>0</v>
      </c>
      <c r="H285">
        <v>3</v>
      </c>
      <c r="I285">
        <v>4</v>
      </c>
      <c r="J285">
        <v>21</v>
      </c>
      <c r="K285">
        <v>2</v>
      </c>
      <c r="L285" s="11">
        <v>1</v>
      </c>
      <c r="M285" s="12">
        <f t="shared" si="52"/>
        <v>0</v>
      </c>
      <c r="N285" s="6">
        <f t="shared" si="53"/>
        <v>0</v>
      </c>
      <c r="O285" s="1">
        <f t="shared" si="54"/>
        <v>0</v>
      </c>
      <c r="P285" s="12">
        <f t="shared" si="63"/>
        <v>0</v>
      </c>
      <c r="Q285" s="6">
        <f t="shared" si="55"/>
        <v>6</v>
      </c>
      <c r="R285" s="1">
        <f t="shared" si="56"/>
        <v>0</v>
      </c>
      <c r="S285" s="12">
        <f t="shared" si="57"/>
        <v>0</v>
      </c>
      <c r="T285" s="6">
        <f t="shared" si="58"/>
        <v>8</v>
      </c>
      <c r="U285" s="1">
        <f t="shared" si="59"/>
        <v>0</v>
      </c>
      <c r="V285" s="13">
        <f t="shared" si="60"/>
        <v>0</v>
      </c>
      <c r="W285">
        <f t="shared" si="61"/>
        <v>40</v>
      </c>
      <c r="X285">
        <f t="shared" si="62"/>
        <v>0</v>
      </c>
      <c r="Y285" t="s">
        <v>51</v>
      </c>
    </row>
    <row r="286" spans="1:25" ht="14.25">
      <c r="A286">
        <v>30</v>
      </c>
      <c r="B286">
        <v>1059624</v>
      </c>
      <c r="C286" t="s">
        <v>60</v>
      </c>
      <c r="D286" s="10" t="s">
        <v>41</v>
      </c>
      <c r="E286">
        <v>5</v>
      </c>
      <c r="F286">
        <v>1390</v>
      </c>
      <c r="G286">
        <v>0</v>
      </c>
      <c r="H286">
        <v>3</v>
      </c>
      <c r="I286">
        <v>4</v>
      </c>
      <c r="J286">
        <v>21</v>
      </c>
      <c r="K286">
        <v>2</v>
      </c>
      <c r="L286" s="11">
        <v>1</v>
      </c>
      <c r="M286" s="12">
        <f t="shared" si="52"/>
        <v>0</v>
      </c>
      <c r="N286" s="6">
        <f t="shared" si="53"/>
        <v>0</v>
      </c>
      <c r="O286" s="1">
        <f t="shared" si="54"/>
        <v>0</v>
      </c>
      <c r="P286" s="12">
        <f t="shared" si="63"/>
        <v>0</v>
      </c>
      <c r="Q286" s="6">
        <f t="shared" si="55"/>
        <v>6</v>
      </c>
      <c r="R286" s="1">
        <f t="shared" si="56"/>
        <v>0</v>
      </c>
      <c r="S286" s="12">
        <f t="shared" si="57"/>
        <v>0</v>
      </c>
      <c r="T286" s="6">
        <f t="shared" si="58"/>
        <v>8</v>
      </c>
      <c r="U286" s="1">
        <f t="shared" si="59"/>
        <v>0</v>
      </c>
      <c r="V286" s="13">
        <f t="shared" si="60"/>
        <v>0</v>
      </c>
      <c r="W286">
        <f t="shared" si="61"/>
        <v>40</v>
      </c>
      <c r="X286">
        <f t="shared" si="62"/>
        <v>0</v>
      </c>
      <c r="Y286" t="s">
        <v>51</v>
      </c>
    </row>
    <row r="287" spans="1:25" ht="14.25">
      <c r="A287">
        <v>31</v>
      </c>
      <c r="B287">
        <v>2029595</v>
      </c>
      <c r="C287" t="s">
        <v>90</v>
      </c>
      <c r="D287" s="10" t="s">
        <v>81</v>
      </c>
      <c r="E287">
        <v>4</v>
      </c>
      <c r="F287">
        <v>1384</v>
      </c>
      <c r="G287">
        <v>0</v>
      </c>
      <c r="H287">
        <v>3</v>
      </c>
      <c r="I287">
        <v>4</v>
      </c>
      <c r="J287">
        <v>21</v>
      </c>
      <c r="K287">
        <v>2</v>
      </c>
      <c r="L287" s="11">
        <v>1</v>
      </c>
      <c r="M287" s="12">
        <f t="shared" si="52"/>
        <v>0</v>
      </c>
      <c r="N287" s="6">
        <f t="shared" si="53"/>
        <v>0</v>
      </c>
      <c r="O287" s="1">
        <f t="shared" si="54"/>
        <v>0</v>
      </c>
      <c r="P287" s="12">
        <f t="shared" si="63"/>
        <v>0</v>
      </c>
      <c r="Q287" s="6">
        <f t="shared" si="55"/>
        <v>6</v>
      </c>
      <c r="R287" s="1">
        <f t="shared" si="56"/>
        <v>0</v>
      </c>
      <c r="S287" s="12">
        <f t="shared" si="57"/>
        <v>0</v>
      </c>
      <c r="T287" s="6">
        <f t="shared" si="58"/>
        <v>8</v>
      </c>
      <c r="U287" s="1">
        <f t="shared" si="59"/>
        <v>0</v>
      </c>
      <c r="V287" s="13">
        <f t="shared" si="60"/>
        <v>0</v>
      </c>
      <c r="W287">
        <f t="shared" si="61"/>
        <v>40</v>
      </c>
      <c r="X287">
        <f t="shared" si="62"/>
        <v>0</v>
      </c>
      <c r="Y287" t="s">
        <v>51</v>
      </c>
    </row>
    <row r="288" spans="1:25" ht="14.25">
      <c r="A288">
        <v>32</v>
      </c>
      <c r="B288">
        <v>2504126</v>
      </c>
      <c r="C288" t="s">
        <v>223</v>
      </c>
      <c r="D288" s="10" t="s">
        <v>212</v>
      </c>
      <c r="E288">
        <v>4</v>
      </c>
      <c r="F288">
        <v>1380</v>
      </c>
      <c r="G288">
        <v>0</v>
      </c>
      <c r="H288">
        <v>3</v>
      </c>
      <c r="I288">
        <v>4</v>
      </c>
      <c r="J288">
        <v>21</v>
      </c>
      <c r="K288">
        <v>2</v>
      </c>
      <c r="L288" s="11">
        <v>1</v>
      </c>
      <c r="M288" s="12">
        <f t="shared" si="52"/>
        <v>0</v>
      </c>
      <c r="N288" s="6">
        <f t="shared" si="53"/>
        <v>0</v>
      </c>
      <c r="O288" s="1">
        <f t="shared" si="54"/>
        <v>0</v>
      </c>
      <c r="P288" s="12">
        <f t="shared" si="63"/>
        <v>0</v>
      </c>
      <c r="Q288" s="6">
        <f t="shared" si="55"/>
        <v>6</v>
      </c>
      <c r="R288" s="1">
        <f t="shared" si="56"/>
        <v>0</v>
      </c>
      <c r="S288" s="12">
        <f t="shared" si="57"/>
        <v>0</v>
      </c>
      <c r="T288" s="6">
        <f t="shared" si="58"/>
        <v>8</v>
      </c>
      <c r="U288" s="1">
        <f t="shared" si="59"/>
        <v>0</v>
      </c>
      <c r="V288" s="13">
        <f t="shared" si="60"/>
        <v>0</v>
      </c>
      <c r="W288">
        <f t="shared" si="61"/>
        <v>40</v>
      </c>
      <c r="X288">
        <f t="shared" si="62"/>
        <v>0</v>
      </c>
      <c r="Y288" t="s">
        <v>51</v>
      </c>
    </row>
    <row r="289" spans="1:25" ht="14.25">
      <c r="A289">
        <v>33</v>
      </c>
      <c r="B289">
        <v>1008935</v>
      </c>
      <c r="C289" t="s">
        <v>201</v>
      </c>
      <c r="D289" s="10" t="s">
        <v>197</v>
      </c>
      <c r="E289">
        <v>4</v>
      </c>
      <c r="F289">
        <v>1356</v>
      </c>
      <c r="G289">
        <v>0</v>
      </c>
      <c r="H289">
        <v>3</v>
      </c>
      <c r="I289">
        <v>4</v>
      </c>
      <c r="J289">
        <v>21</v>
      </c>
      <c r="K289">
        <v>2</v>
      </c>
      <c r="L289" s="11">
        <v>1</v>
      </c>
      <c r="M289" s="12">
        <f t="shared" si="52"/>
        <v>0</v>
      </c>
      <c r="N289" s="6">
        <f t="shared" si="53"/>
        <v>0</v>
      </c>
      <c r="O289" s="1">
        <f t="shared" si="54"/>
        <v>0</v>
      </c>
      <c r="P289" s="12">
        <f t="shared" si="63"/>
        <v>0</v>
      </c>
      <c r="Q289" s="6">
        <f t="shared" si="55"/>
        <v>6</v>
      </c>
      <c r="R289" s="1">
        <f t="shared" si="56"/>
        <v>0</v>
      </c>
      <c r="S289" s="12">
        <f t="shared" si="57"/>
        <v>0</v>
      </c>
      <c r="T289" s="6">
        <f t="shared" si="58"/>
        <v>8</v>
      </c>
      <c r="U289" s="1">
        <f t="shared" si="59"/>
        <v>0</v>
      </c>
      <c r="V289" s="13">
        <f t="shared" si="60"/>
        <v>0</v>
      </c>
      <c r="W289">
        <f t="shared" si="61"/>
        <v>40</v>
      </c>
      <c r="X289">
        <f t="shared" si="62"/>
        <v>0</v>
      </c>
      <c r="Y289" t="s">
        <v>51</v>
      </c>
    </row>
    <row r="290" spans="1:25" ht="14.25">
      <c r="A290">
        <v>35</v>
      </c>
      <c r="B290">
        <v>2511927</v>
      </c>
      <c r="C290" t="s">
        <v>157</v>
      </c>
      <c r="D290" s="10" t="s">
        <v>147</v>
      </c>
      <c r="E290">
        <v>4</v>
      </c>
      <c r="F290">
        <v>1351</v>
      </c>
      <c r="G290">
        <v>0</v>
      </c>
      <c r="H290">
        <v>3</v>
      </c>
      <c r="I290">
        <v>4</v>
      </c>
      <c r="J290">
        <v>21</v>
      </c>
      <c r="K290">
        <v>2</v>
      </c>
      <c r="L290" s="11">
        <v>1</v>
      </c>
      <c r="M290" s="12">
        <f t="shared" si="52"/>
        <v>0</v>
      </c>
      <c r="N290" s="6">
        <f t="shared" si="53"/>
        <v>0</v>
      </c>
      <c r="O290" s="1">
        <f t="shared" si="54"/>
        <v>0</v>
      </c>
      <c r="P290" s="12">
        <f t="shared" si="63"/>
        <v>0</v>
      </c>
      <c r="Q290" s="6">
        <f t="shared" si="55"/>
        <v>6</v>
      </c>
      <c r="R290" s="1">
        <f t="shared" si="56"/>
        <v>0</v>
      </c>
      <c r="S290" s="12">
        <f t="shared" si="57"/>
        <v>0</v>
      </c>
      <c r="T290" s="6">
        <f t="shared" si="58"/>
        <v>8</v>
      </c>
      <c r="U290" s="1">
        <f t="shared" si="59"/>
        <v>0</v>
      </c>
      <c r="V290" s="13">
        <f t="shared" si="60"/>
        <v>0</v>
      </c>
      <c r="W290">
        <f t="shared" si="61"/>
        <v>40</v>
      </c>
      <c r="X290">
        <f t="shared" si="62"/>
        <v>0</v>
      </c>
      <c r="Y290" t="s">
        <v>51</v>
      </c>
    </row>
    <row r="291" spans="1:25" ht="14.25">
      <c r="A291">
        <v>36</v>
      </c>
      <c r="B291">
        <v>1011559</v>
      </c>
      <c r="C291" t="s">
        <v>80</v>
      </c>
      <c r="D291" s="10" t="s">
        <v>81</v>
      </c>
      <c r="E291">
        <v>5</v>
      </c>
      <c r="F291">
        <v>1349</v>
      </c>
      <c r="G291">
        <v>0</v>
      </c>
      <c r="H291">
        <v>3</v>
      </c>
      <c r="I291">
        <v>4</v>
      </c>
      <c r="J291">
        <v>21</v>
      </c>
      <c r="K291">
        <v>2</v>
      </c>
      <c r="L291" s="11">
        <v>1</v>
      </c>
      <c r="M291" s="12">
        <f t="shared" si="52"/>
        <v>0</v>
      </c>
      <c r="N291" s="6">
        <f t="shared" si="53"/>
        <v>0</v>
      </c>
      <c r="O291" s="1">
        <f t="shared" si="54"/>
        <v>0</v>
      </c>
      <c r="P291" s="12">
        <f t="shared" si="63"/>
        <v>0</v>
      </c>
      <c r="Q291" s="6">
        <f t="shared" si="55"/>
        <v>6</v>
      </c>
      <c r="R291" s="1">
        <f t="shared" si="56"/>
        <v>0</v>
      </c>
      <c r="S291" s="12">
        <f t="shared" si="57"/>
        <v>0</v>
      </c>
      <c r="T291" s="6">
        <f t="shared" si="58"/>
        <v>8</v>
      </c>
      <c r="U291" s="1">
        <f t="shared" si="59"/>
        <v>0</v>
      </c>
      <c r="V291" s="13">
        <f t="shared" si="60"/>
        <v>0</v>
      </c>
      <c r="W291">
        <f t="shared" si="61"/>
        <v>40</v>
      </c>
      <c r="X291">
        <f t="shared" si="62"/>
        <v>0</v>
      </c>
      <c r="Y291" t="s">
        <v>51</v>
      </c>
    </row>
    <row r="292" spans="1:25" ht="14.25">
      <c r="A292">
        <v>37</v>
      </c>
      <c r="B292">
        <v>1012918</v>
      </c>
      <c r="C292" t="s">
        <v>211</v>
      </c>
      <c r="D292" s="10" t="s">
        <v>212</v>
      </c>
      <c r="E292">
        <v>5</v>
      </c>
      <c r="F292">
        <v>1348</v>
      </c>
      <c r="G292">
        <v>0</v>
      </c>
      <c r="H292">
        <v>3</v>
      </c>
      <c r="I292">
        <v>4</v>
      </c>
      <c r="J292">
        <v>21</v>
      </c>
      <c r="K292">
        <v>2</v>
      </c>
      <c r="L292" s="11">
        <v>1</v>
      </c>
      <c r="M292" s="12">
        <f t="shared" si="52"/>
        <v>0</v>
      </c>
      <c r="N292" s="6">
        <f t="shared" si="53"/>
        <v>0</v>
      </c>
      <c r="O292" s="1">
        <f t="shared" si="54"/>
        <v>0</v>
      </c>
      <c r="P292" s="12">
        <f t="shared" si="63"/>
        <v>0</v>
      </c>
      <c r="Q292" s="6">
        <f t="shared" si="55"/>
        <v>6</v>
      </c>
      <c r="R292" s="1">
        <f t="shared" si="56"/>
        <v>0</v>
      </c>
      <c r="S292" s="12">
        <f t="shared" si="57"/>
        <v>0</v>
      </c>
      <c r="T292" s="6">
        <f t="shared" si="58"/>
        <v>8</v>
      </c>
      <c r="U292" s="1">
        <f t="shared" si="59"/>
        <v>0</v>
      </c>
      <c r="V292" s="13">
        <f t="shared" si="60"/>
        <v>0</v>
      </c>
      <c r="W292">
        <f t="shared" si="61"/>
        <v>40</v>
      </c>
      <c r="X292">
        <f t="shared" si="62"/>
        <v>0</v>
      </c>
      <c r="Y292" t="s">
        <v>51</v>
      </c>
    </row>
    <row r="293" spans="1:25" ht="14.25">
      <c r="A293">
        <v>38</v>
      </c>
      <c r="B293">
        <v>1041848</v>
      </c>
      <c r="C293" t="s">
        <v>84</v>
      </c>
      <c r="D293" s="10" t="s">
        <v>81</v>
      </c>
      <c r="E293">
        <v>5</v>
      </c>
      <c r="F293">
        <v>1347</v>
      </c>
      <c r="G293">
        <v>0</v>
      </c>
      <c r="H293">
        <v>3</v>
      </c>
      <c r="I293">
        <v>4</v>
      </c>
      <c r="J293">
        <v>21</v>
      </c>
      <c r="K293">
        <v>2</v>
      </c>
      <c r="L293" s="11">
        <v>1</v>
      </c>
      <c r="M293" s="12">
        <f t="shared" si="52"/>
        <v>0</v>
      </c>
      <c r="N293" s="6">
        <f t="shared" si="53"/>
        <v>0</v>
      </c>
      <c r="O293" s="1">
        <f t="shared" si="54"/>
        <v>0</v>
      </c>
      <c r="P293" s="12">
        <f t="shared" si="63"/>
        <v>0</v>
      </c>
      <c r="Q293" s="6">
        <f t="shared" si="55"/>
        <v>6</v>
      </c>
      <c r="R293" s="1">
        <f t="shared" si="56"/>
        <v>0</v>
      </c>
      <c r="S293" s="12">
        <f t="shared" si="57"/>
        <v>0</v>
      </c>
      <c r="T293" s="6">
        <f t="shared" si="58"/>
        <v>8</v>
      </c>
      <c r="U293" s="1">
        <f t="shared" si="59"/>
        <v>0</v>
      </c>
      <c r="V293" s="13">
        <f t="shared" si="60"/>
        <v>0</v>
      </c>
      <c r="W293">
        <f t="shared" si="61"/>
        <v>40</v>
      </c>
      <c r="X293">
        <f t="shared" si="62"/>
        <v>0</v>
      </c>
      <c r="Y293" t="s">
        <v>51</v>
      </c>
    </row>
    <row r="294" spans="1:25" ht="14.25">
      <c r="A294">
        <v>40</v>
      </c>
      <c r="B294">
        <v>2590839</v>
      </c>
      <c r="C294" t="s">
        <v>229</v>
      </c>
      <c r="D294" s="10" t="s">
        <v>212</v>
      </c>
      <c r="E294">
        <v>5</v>
      </c>
      <c r="F294">
        <v>1337</v>
      </c>
      <c r="G294">
        <v>0</v>
      </c>
      <c r="H294">
        <v>3</v>
      </c>
      <c r="I294">
        <v>4</v>
      </c>
      <c r="J294">
        <v>21</v>
      </c>
      <c r="K294">
        <v>2</v>
      </c>
      <c r="L294" s="11">
        <v>1</v>
      </c>
      <c r="M294" s="12">
        <f t="shared" si="52"/>
        <v>0</v>
      </c>
      <c r="N294" s="6">
        <f t="shared" si="53"/>
        <v>0</v>
      </c>
      <c r="O294" s="1">
        <f t="shared" si="54"/>
        <v>0</v>
      </c>
      <c r="P294" s="12">
        <f t="shared" si="63"/>
        <v>0</v>
      </c>
      <c r="Q294" s="6">
        <f t="shared" si="55"/>
        <v>6</v>
      </c>
      <c r="R294" s="1">
        <f t="shared" si="56"/>
        <v>0</v>
      </c>
      <c r="S294" s="12">
        <f t="shared" si="57"/>
        <v>0</v>
      </c>
      <c r="T294" s="6">
        <f t="shared" si="58"/>
        <v>8</v>
      </c>
      <c r="U294" s="1">
        <f t="shared" si="59"/>
        <v>0</v>
      </c>
      <c r="V294" s="13">
        <f t="shared" si="60"/>
        <v>0</v>
      </c>
      <c r="W294">
        <f t="shared" si="61"/>
        <v>40</v>
      </c>
      <c r="X294">
        <f t="shared" si="62"/>
        <v>0</v>
      </c>
      <c r="Y294" t="s">
        <v>51</v>
      </c>
    </row>
    <row r="295" spans="1:25" ht="14.25">
      <c r="A295">
        <v>41</v>
      </c>
      <c r="B295">
        <v>1051068</v>
      </c>
      <c r="C295" t="s">
        <v>49</v>
      </c>
      <c r="D295" s="10" t="s">
        <v>41</v>
      </c>
      <c r="E295">
        <v>5</v>
      </c>
      <c r="F295">
        <v>1317</v>
      </c>
      <c r="G295">
        <v>0</v>
      </c>
      <c r="H295">
        <v>3</v>
      </c>
      <c r="I295">
        <v>4</v>
      </c>
      <c r="J295">
        <v>21</v>
      </c>
      <c r="K295">
        <v>2</v>
      </c>
      <c r="L295" s="11">
        <v>1</v>
      </c>
      <c r="M295" s="12">
        <f t="shared" si="52"/>
        <v>0</v>
      </c>
      <c r="N295" s="6">
        <f t="shared" si="53"/>
        <v>0</v>
      </c>
      <c r="O295" s="1">
        <f t="shared" si="54"/>
        <v>0</v>
      </c>
      <c r="P295" s="12">
        <f t="shared" si="63"/>
        <v>0</v>
      </c>
      <c r="Q295" s="6">
        <f t="shared" si="55"/>
        <v>6</v>
      </c>
      <c r="R295" s="1">
        <f t="shared" si="56"/>
        <v>0</v>
      </c>
      <c r="S295" s="12">
        <f t="shared" si="57"/>
        <v>0</v>
      </c>
      <c r="T295" s="6">
        <f t="shared" si="58"/>
        <v>8</v>
      </c>
      <c r="U295" s="1">
        <f t="shared" si="59"/>
        <v>0</v>
      </c>
      <c r="V295" s="13">
        <f t="shared" si="60"/>
        <v>0</v>
      </c>
      <c r="W295">
        <f t="shared" si="61"/>
        <v>40</v>
      </c>
      <c r="X295">
        <f t="shared" si="62"/>
        <v>0</v>
      </c>
      <c r="Y295" t="s">
        <v>51</v>
      </c>
    </row>
    <row r="296" spans="1:25" ht="14.25">
      <c r="A296">
        <v>42</v>
      </c>
      <c r="B296">
        <v>1005196</v>
      </c>
      <c r="C296" t="s">
        <v>196</v>
      </c>
      <c r="D296" s="10" t="s">
        <v>197</v>
      </c>
      <c r="E296">
        <v>4</v>
      </c>
      <c r="F296">
        <v>1314</v>
      </c>
      <c r="G296">
        <v>0</v>
      </c>
      <c r="H296">
        <v>3</v>
      </c>
      <c r="I296">
        <v>4</v>
      </c>
      <c r="J296">
        <v>21</v>
      </c>
      <c r="K296">
        <v>2</v>
      </c>
      <c r="L296" s="11">
        <v>1</v>
      </c>
      <c r="M296" s="12">
        <f t="shared" si="52"/>
        <v>0</v>
      </c>
      <c r="N296" s="6">
        <f t="shared" si="53"/>
        <v>0</v>
      </c>
      <c r="O296" s="1">
        <f t="shared" si="54"/>
        <v>0</v>
      </c>
      <c r="P296" s="12">
        <f t="shared" si="63"/>
        <v>0</v>
      </c>
      <c r="Q296" s="6">
        <f t="shared" si="55"/>
        <v>6</v>
      </c>
      <c r="R296" s="1">
        <f t="shared" si="56"/>
        <v>0</v>
      </c>
      <c r="S296" s="12">
        <f t="shared" si="57"/>
        <v>0</v>
      </c>
      <c r="T296" s="6">
        <f t="shared" si="58"/>
        <v>8</v>
      </c>
      <c r="U296" s="1">
        <f t="shared" si="59"/>
        <v>0</v>
      </c>
      <c r="V296" s="13">
        <f t="shared" si="60"/>
        <v>0</v>
      </c>
      <c r="W296">
        <f t="shared" si="61"/>
        <v>40</v>
      </c>
      <c r="X296">
        <f t="shared" si="62"/>
        <v>0</v>
      </c>
      <c r="Y296" t="s">
        <v>51</v>
      </c>
    </row>
    <row r="297" spans="1:25" ht="14.25">
      <c r="A297">
        <v>43</v>
      </c>
      <c r="B297">
        <v>1044968</v>
      </c>
      <c r="C297" t="s">
        <v>217</v>
      </c>
      <c r="D297" s="10" t="s">
        <v>212</v>
      </c>
      <c r="E297">
        <v>6</v>
      </c>
      <c r="F297">
        <v>1311</v>
      </c>
      <c r="G297">
        <v>0</v>
      </c>
      <c r="H297">
        <v>3</v>
      </c>
      <c r="I297">
        <v>4</v>
      </c>
      <c r="J297">
        <v>21</v>
      </c>
      <c r="K297">
        <v>2</v>
      </c>
      <c r="L297" s="11">
        <v>1</v>
      </c>
      <c r="M297" s="12">
        <f t="shared" si="52"/>
        <v>0</v>
      </c>
      <c r="N297" s="6">
        <f t="shared" si="53"/>
        <v>0</v>
      </c>
      <c r="O297" s="1">
        <f t="shared" si="54"/>
        <v>0</v>
      </c>
      <c r="P297" s="12">
        <f aca="true" t="shared" si="64" ref="P297:P325">IF(A297&lt;(G297+H297+1),MIN((H297-A297+G297+1)/H297,1),0)</f>
        <v>0</v>
      </c>
      <c r="Q297" s="6">
        <f t="shared" si="55"/>
        <v>6</v>
      </c>
      <c r="R297" s="1">
        <f t="shared" si="56"/>
        <v>0</v>
      </c>
      <c r="S297" s="12">
        <f t="shared" si="57"/>
        <v>0</v>
      </c>
      <c r="T297" s="6">
        <f t="shared" si="58"/>
        <v>8</v>
      </c>
      <c r="U297" s="1">
        <f t="shared" si="59"/>
        <v>0</v>
      </c>
      <c r="V297" s="13">
        <f t="shared" si="60"/>
        <v>0</v>
      </c>
      <c r="W297">
        <f t="shared" si="61"/>
        <v>40</v>
      </c>
      <c r="X297">
        <f t="shared" si="62"/>
        <v>0</v>
      </c>
      <c r="Y297" t="s">
        <v>51</v>
      </c>
    </row>
    <row r="298" spans="1:25" ht="14.25">
      <c r="A298">
        <v>44</v>
      </c>
      <c r="B298">
        <v>2791037</v>
      </c>
      <c r="C298" t="s">
        <v>247</v>
      </c>
      <c r="D298" s="10" t="s">
        <v>236</v>
      </c>
      <c r="E298">
        <v>5</v>
      </c>
      <c r="F298">
        <v>1305</v>
      </c>
      <c r="G298">
        <v>0</v>
      </c>
      <c r="H298">
        <v>3</v>
      </c>
      <c r="I298">
        <v>4</v>
      </c>
      <c r="J298">
        <v>21</v>
      </c>
      <c r="K298">
        <v>2</v>
      </c>
      <c r="L298" s="11">
        <v>1</v>
      </c>
      <c r="M298" s="12">
        <f t="shared" si="52"/>
        <v>0</v>
      </c>
      <c r="N298" s="6">
        <f t="shared" si="53"/>
        <v>0</v>
      </c>
      <c r="O298" s="1">
        <f t="shared" si="54"/>
        <v>0</v>
      </c>
      <c r="P298" s="12">
        <f t="shared" si="64"/>
        <v>0</v>
      </c>
      <c r="Q298" s="6">
        <f t="shared" si="55"/>
        <v>6</v>
      </c>
      <c r="R298" s="1">
        <f t="shared" si="56"/>
        <v>0</v>
      </c>
      <c r="S298" s="12">
        <f t="shared" si="57"/>
        <v>0</v>
      </c>
      <c r="T298" s="6">
        <f t="shared" si="58"/>
        <v>8</v>
      </c>
      <c r="U298" s="1">
        <f t="shared" si="59"/>
        <v>0</v>
      </c>
      <c r="V298" s="13">
        <f t="shared" si="60"/>
        <v>0</v>
      </c>
      <c r="W298">
        <f t="shared" si="61"/>
        <v>40</v>
      </c>
      <c r="X298">
        <f t="shared" si="62"/>
        <v>0</v>
      </c>
      <c r="Y298" t="s">
        <v>51</v>
      </c>
    </row>
    <row r="299" spans="1:25" ht="14.25">
      <c r="A299">
        <v>45</v>
      </c>
      <c r="B299">
        <v>2590344</v>
      </c>
      <c r="C299" t="s">
        <v>143</v>
      </c>
      <c r="D299" s="10" t="s">
        <v>101</v>
      </c>
      <c r="E299">
        <v>5</v>
      </c>
      <c r="F299">
        <v>1289</v>
      </c>
      <c r="G299">
        <v>0</v>
      </c>
      <c r="H299">
        <v>3</v>
      </c>
      <c r="I299">
        <v>4</v>
      </c>
      <c r="J299">
        <v>21</v>
      </c>
      <c r="K299">
        <v>2</v>
      </c>
      <c r="L299" s="11">
        <v>1</v>
      </c>
      <c r="M299" s="12">
        <f t="shared" si="52"/>
        <v>0</v>
      </c>
      <c r="N299" s="6">
        <f t="shared" si="53"/>
        <v>0</v>
      </c>
      <c r="O299" s="1">
        <f t="shared" si="54"/>
        <v>0</v>
      </c>
      <c r="P299" s="12">
        <f t="shared" si="64"/>
        <v>0</v>
      </c>
      <c r="Q299" s="6">
        <f t="shared" si="55"/>
        <v>6</v>
      </c>
      <c r="R299" s="1">
        <f t="shared" si="56"/>
        <v>0</v>
      </c>
      <c r="S299" s="12">
        <f t="shared" si="57"/>
        <v>0</v>
      </c>
      <c r="T299" s="6">
        <f t="shared" si="58"/>
        <v>8</v>
      </c>
      <c r="U299" s="1">
        <f t="shared" si="59"/>
        <v>0</v>
      </c>
      <c r="V299" s="13">
        <f t="shared" si="60"/>
        <v>0</v>
      </c>
      <c r="W299">
        <f t="shared" si="61"/>
        <v>40</v>
      </c>
      <c r="X299">
        <f t="shared" si="62"/>
        <v>0</v>
      </c>
      <c r="Y299" t="s">
        <v>51</v>
      </c>
    </row>
    <row r="300" spans="1:25" ht="14.25">
      <c r="A300">
        <v>47</v>
      </c>
      <c r="B300">
        <v>2613612</v>
      </c>
      <c r="C300" t="s">
        <v>232</v>
      </c>
      <c r="D300" s="10" t="s">
        <v>212</v>
      </c>
      <c r="E300">
        <v>4</v>
      </c>
      <c r="F300">
        <v>1251</v>
      </c>
      <c r="G300">
        <v>0</v>
      </c>
      <c r="H300">
        <v>3</v>
      </c>
      <c r="I300">
        <v>4</v>
      </c>
      <c r="J300">
        <v>21</v>
      </c>
      <c r="K300">
        <v>2</v>
      </c>
      <c r="L300" s="11">
        <v>1</v>
      </c>
      <c r="M300" s="12">
        <f t="shared" si="52"/>
        <v>0</v>
      </c>
      <c r="N300" s="6">
        <f t="shared" si="53"/>
        <v>0</v>
      </c>
      <c r="O300" s="1">
        <f t="shared" si="54"/>
        <v>0</v>
      </c>
      <c r="P300" s="12">
        <f t="shared" si="64"/>
        <v>0</v>
      </c>
      <c r="Q300" s="6">
        <f t="shared" si="55"/>
        <v>6</v>
      </c>
      <c r="R300" s="1">
        <f t="shared" si="56"/>
        <v>0</v>
      </c>
      <c r="S300" s="12">
        <f t="shared" si="57"/>
        <v>0</v>
      </c>
      <c r="T300" s="6">
        <f t="shared" si="58"/>
        <v>8</v>
      </c>
      <c r="U300" s="1">
        <f t="shared" si="59"/>
        <v>0</v>
      </c>
      <c r="V300" s="13">
        <f t="shared" si="60"/>
        <v>0</v>
      </c>
      <c r="W300">
        <f t="shared" si="61"/>
        <v>40</v>
      </c>
      <c r="X300">
        <f t="shared" si="62"/>
        <v>0</v>
      </c>
      <c r="Y300" t="s">
        <v>51</v>
      </c>
    </row>
    <row r="301" spans="1:25" ht="14.25">
      <c r="A301">
        <v>48</v>
      </c>
      <c r="B301">
        <v>2705612</v>
      </c>
      <c r="C301" t="s">
        <v>233</v>
      </c>
      <c r="D301" s="10" t="s">
        <v>212</v>
      </c>
      <c r="E301">
        <v>5</v>
      </c>
      <c r="F301">
        <v>1248</v>
      </c>
      <c r="G301">
        <v>0</v>
      </c>
      <c r="H301">
        <v>3</v>
      </c>
      <c r="I301">
        <v>4</v>
      </c>
      <c r="J301">
        <v>21</v>
      </c>
      <c r="K301">
        <v>2</v>
      </c>
      <c r="L301" s="11">
        <v>1</v>
      </c>
      <c r="M301" s="12">
        <f t="shared" si="52"/>
        <v>0</v>
      </c>
      <c r="N301" s="6">
        <f t="shared" si="53"/>
        <v>0</v>
      </c>
      <c r="O301" s="1">
        <f t="shared" si="54"/>
        <v>0</v>
      </c>
      <c r="P301" s="12">
        <f t="shared" si="64"/>
        <v>0</v>
      </c>
      <c r="Q301" s="6">
        <f t="shared" si="55"/>
        <v>6</v>
      </c>
      <c r="R301" s="1">
        <f t="shared" si="56"/>
        <v>0</v>
      </c>
      <c r="S301" s="12">
        <f t="shared" si="57"/>
        <v>0</v>
      </c>
      <c r="T301" s="6">
        <f t="shared" si="58"/>
        <v>8</v>
      </c>
      <c r="U301" s="1">
        <f t="shared" si="59"/>
        <v>0</v>
      </c>
      <c r="V301" s="13">
        <f t="shared" si="60"/>
        <v>0</v>
      </c>
      <c r="W301">
        <f t="shared" si="61"/>
        <v>40</v>
      </c>
      <c r="X301">
        <f t="shared" si="62"/>
        <v>0</v>
      </c>
      <c r="Y301" t="s">
        <v>51</v>
      </c>
    </row>
    <row r="302" spans="1:25" ht="14.25">
      <c r="A302">
        <v>49</v>
      </c>
      <c r="B302">
        <v>2653225</v>
      </c>
      <c r="C302" t="s">
        <v>98</v>
      </c>
      <c r="D302" s="10" t="s">
        <v>81</v>
      </c>
      <c r="E302">
        <v>5</v>
      </c>
      <c r="F302">
        <v>1246</v>
      </c>
      <c r="G302">
        <v>0</v>
      </c>
      <c r="H302">
        <v>3</v>
      </c>
      <c r="I302">
        <v>4</v>
      </c>
      <c r="J302">
        <v>21</v>
      </c>
      <c r="K302">
        <v>2</v>
      </c>
      <c r="L302" s="11">
        <v>1</v>
      </c>
      <c r="M302" s="12">
        <f t="shared" si="52"/>
        <v>0</v>
      </c>
      <c r="N302" s="6">
        <f t="shared" si="53"/>
        <v>0</v>
      </c>
      <c r="O302" s="1">
        <f t="shared" si="54"/>
        <v>0</v>
      </c>
      <c r="P302" s="12">
        <f t="shared" si="64"/>
        <v>0</v>
      </c>
      <c r="Q302" s="6">
        <f t="shared" si="55"/>
        <v>6</v>
      </c>
      <c r="R302" s="1">
        <f t="shared" si="56"/>
        <v>0</v>
      </c>
      <c r="S302" s="12">
        <f t="shared" si="57"/>
        <v>0</v>
      </c>
      <c r="T302" s="6">
        <f t="shared" si="58"/>
        <v>8</v>
      </c>
      <c r="U302" s="1">
        <f t="shared" si="59"/>
        <v>0</v>
      </c>
      <c r="V302" s="13">
        <f t="shared" si="60"/>
        <v>0</v>
      </c>
      <c r="W302">
        <f t="shared" si="61"/>
        <v>40</v>
      </c>
      <c r="X302">
        <f t="shared" si="62"/>
        <v>0</v>
      </c>
      <c r="Y302" t="s">
        <v>51</v>
      </c>
    </row>
    <row r="303" spans="1:25" ht="14.25">
      <c r="A303">
        <v>49</v>
      </c>
      <c r="B303">
        <v>1014556</v>
      </c>
      <c r="C303" t="s">
        <v>235</v>
      </c>
      <c r="D303" s="10" t="s">
        <v>236</v>
      </c>
      <c r="E303">
        <v>6</v>
      </c>
      <c r="F303">
        <v>1246</v>
      </c>
      <c r="G303">
        <v>0</v>
      </c>
      <c r="H303">
        <v>3</v>
      </c>
      <c r="I303">
        <v>4</v>
      </c>
      <c r="J303">
        <v>21</v>
      </c>
      <c r="K303">
        <v>2</v>
      </c>
      <c r="L303" s="11">
        <v>1</v>
      </c>
      <c r="M303" s="12">
        <f t="shared" si="52"/>
        <v>0</v>
      </c>
      <c r="N303" s="6">
        <f t="shared" si="53"/>
        <v>0</v>
      </c>
      <c r="O303" s="1">
        <f t="shared" si="54"/>
        <v>0</v>
      </c>
      <c r="P303" s="12">
        <f t="shared" si="64"/>
        <v>0</v>
      </c>
      <c r="Q303" s="6">
        <f t="shared" si="55"/>
        <v>6</v>
      </c>
      <c r="R303" s="1">
        <f t="shared" si="56"/>
        <v>0</v>
      </c>
      <c r="S303" s="12">
        <f t="shared" si="57"/>
        <v>0</v>
      </c>
      <c r="T303" s="6">
        <f t="shared" si="58"/>
        <v>8</v>
      </c>
      <c r="U303" s="1">
        <f t="shared" si="59"/>
        <v>0</v>
      </c>
      <c r="V303" s="13">
        <f t="shared" si="60"/>
        <v>0</v>
      </c>
      <c r="W303">
        <f t="shared" si="61"/>
        <v>40</v>
      </c>
      <c r="X303">
        <f t="shared" si="62"/>
        <v>0</v>
      </c>
      <c r="Y303" t="s">
        <v>51</v>
      </c>
    </row>
    <row r="304" spans="1:25" ht="14.25">
      <c r="A304">
        <v>51</v>
      </c>
      <c r="B304">
        <v>2160963</v>
      </c>
      <c r="C304" t="s">
        <v>92</v>
      </c>
      <c r="D304" s="10" t="s">
        <v>81</v>
      </c>
      <c r="E304">
        <v>5</v>
      </c>
      <c r="F304">
        <v>1220</v>
      </c>
      <c r="G304">
        <v>0</v>
      </c>
      <c r="H304">
        <v>3</v>
      </c>
      <c r="I304">
        <v>4</v>
      </c>
      <c r="J304">
        <v>21</v>
      </c>
      <c r="K304">
        <v>2</v>
      </c>
      <c r="L304" s="11">
        <v>1</v>
      </c>
      <c r="M304" s="12">
        <f t="shared" si="52"/>
        <v>0</v>
      </c>
      <c r="N304" s="6">
        <f t="shared" si="53"/>
        <v>0</v>
      </c>
      <c r="O304" s="1">
        <f t="shared" si="54"/>
        <v>0</v>
      </c>
      <c r="P304" s="12">
        <f t="shared" si="64"/>
        <v>0</v>
      </c>
      <c r="Q304" s="6">
        <f t="shared" si="55"/>
        <v>6</v>
      </c>
      <c r="R304" s="1">
        <f t="shared" si="56"/>
        <v>0</v>
      </c>
      <c r="S304" s="12">
        <f t="shared" si="57"/>
        <v>0</v>
      </c>
      <c r="T304" s="6">
        <f t="shared" si="58"/>
        <v>8</v>
      </c>
      <c r="U304" s="1">
        <f t="shared" si="59"/>
        <v>0</v>
      </c>
      <c r="V304" s="13">
        <f t="shared" si="60"/>
        <v>0</v>
      </c>
      <c r="W304">
        <f t="shared" si="61"/>
        <v>40</v>
      </c>
      <c r="X304">
        <f t="shared" si="62"/>
        <v>0</v>
      </c>
      <c r="Y304" t="s">
        <v>51</v>
      </c>
    </row>
    <row r="305" spans="1:25" ht="14.25">
      <c r="A305">
        <v>51</v>
      </c>
      <c r="B305">
        <v>2576824</v>
      </c>
      <c r="C305" t="s">
        <v>227</v>
      </c>
      <c r="D305" s="10" t="s">
        <v>212</v>
      </c>
      <c r="E305">
        <v>5</v>
      </c>
      <c r="F305">
        <v>1220</v>
      </c>
      <c r="G305">
        <v>0</v>
      </c>
      <c r="H305">
        <v>3</v>
      </c>
      <c r="I305">
        <v>4</v>
      </c>
      <c r="J305">
        <v>21</v>
      </c>
      <c r="K305">
        <v>2</v>
      </c>
      <c r="L305" s="11">
        <v>1</v>
      </c>
      <c r="M305" s="12">
        <f t="shared" si="52"/>
        <v>0</v>
      </c>
      <c r="N305" s="6">
        <f t="shared" si="53"/>
        <v>0</v>
      </c>
      <c r="O305" s="1">
        <f t="shared" si="54"/>
        <v>0</v>
      </c>
      <c r="P305" s="12">
        <f t="shared" si="64"/>
        <v>0</v>
      </c>
      <c r="Q305" s="6">
        <f t="shared" si="55"/>
        <v>6</v>
      </c>
      <c r="R305" s="1">
        <f t="shared" si="56"/>
        <v>0</v>
      </c>
      <c r="S305" s="12">
        <f t="shared" si="57"/>
        <v>0</v>
      </c>
      <c r="T305" s="6">
        <f t="shared" si="58"/>
        <v>8</v>
      </c>
      <c r="U305" s="1">
        <f t="shared" si="59"/>
        <v>0</v>
      </c>
      <c r="V305" s="13">
        <f t="shared" si="60"/>
        <v>0</v>
      </c>
      <c r="W305">
        <f t="shared" si="61"/>
        <v>40</v>
      </c>
      <c r="X305">
        <f t="shared" si="62"/>
        <v>0</v>
      </c>
      <c r="Y305" t="s">
        <v>51</v>
      </c>
    </row>
    <row r="306" spans="1:25" ht="14.25">
      <c r="A306">
        <v>53</v>
      </c>
      <c r="B306">
        <v>1022175</v>
      </c>
      <c r="C306" t="s">
        <v>216</v>
      </c>
      <c r="D306" s="10" t="s">
        <v>212</v>
      </c>
      <c r="E306">
        <v>5</v>
      </c>
      <c r="F306">
        <v>1219</v>
      </c>
      <c r="G306">
        <v>0</v>
      </c>
      <c r="H306">
        <v>3</v>
      </c>
      <c r="I306">
        <v>4</v>
      </c>
      <c r="J306">
        <v>21</v>
      </c>
      <c r="K306">
        <v>2</v>
      </c>
      <c r="L306" s="11">
        <v>1</v>
      </c>
      <c r="M306" s="12">
        <f t="shared" si="52"/>
        <v>0</v>
      </c>
      <c r="N306" s="6">
        <f t="shared" si="53"/>
        <v>0</v>
      </c>
      <c r="O306" s="1">
        <f t="shared" si="54"/>
        <v>0</v>
      </c>
      <c r="P306" s="12">
        <f t="shared" si="64"/>
        <v>0</v>
      </c>
      <c r="Q306" s="6">
        <f t="shared" si="55"/>
        <v>6</v>
      </c>
      <c r="R306" s="1">
        <f t="shared" si="56"/>
        <v>0</v>
      </c>
      <c r="S306" s="12">
        <f t="shared" si="57"/>
        <v>0</v>
      </c>
      <c r="T306" s="6">
        <f t="shared" si="58"/>
        <v>8</v>
      </c>
      <c r="U306" s="1">
        <f t="shared" si="59"/>
        <v>0</v>
      </c>
      <c r="V306" s="13">
        <f t="shared" si="60"/>
        <v>0</v>
      </c>
      <c r="W306">
        <f t="shared" si="61"/>
        <v>40</v>
      </c>
      <c r="X306">
        <f t="shared" si="62"/>
        <v>0</v>
      </c>
      <c r="Y306" t="s">
        <v>51</v>
      </c>
    </row>
    <row r="307" spans="1:25" ht="14.25">
      <c r="A307">
        <v>54</v>
      </c>
      <c r="B307">
        <v>2504137</v>
      </c>
      <c r="C307" t="s">
        <v>224</v>
      </c>
      <c r="D307" s="10" t="s">
        <v>212</v>
      </c>
      <c r="E307">
        <v>5</v>
      </c>
      <c r="F307">
        <v>1209</v>
      </c>
      <c r="G307">
        <v>0</v>
      </c>
      <c r="H307">
        <v>3</v>
      </c>
      <c r="I307">
        <v>4</v>
      </c>
      <c r="J307">
        <v>21</v>
      </c>
      <c r="K307">
        <v>2</v>
      </c>
      <c r="L307" s="11">
        <v>1</v>
      </c>
      <c r="M307" s="12">
        <f t="shared" si="52"/>
        <v>0</v>
      </c>
      <c r="N307" s="6">
        <f t="shared" si="53"/>
        <v>0</v>
      </c>
      <c r="O307" s="1">
        <f t="shared" si="54"/>
        <v>0</v>
      </c>
      <c r="P307" s="12">
        <f t="shared" si="64"/>
        <v>0</v>
      </c>
      <c r="Q307" s="6">
        <f t="shared" si="55"/>
        <v>6</v>
      </c>
      <c r="R307" s="1">
        <f t="shared" si="56"/>
        <v>0</v>
      </c>
      <c r="S307" s="12">
        <f t="shared" si="57"/>
        <v>0</v>
      </c>
      <c r="T307" s="6">
        <f t="shared" si="58"/>
        <v>8</v>
      </c>
      <c r="U307" s="1">
        <f t="shared" si="59"/>
        <v>0</v>
      </c>
      <c r="V307" s="13">
        <f t="shared" si="60"/>
        <v>0</v>
      </c>
      <c r="W307">
        <f t="shared" si="61"/>
        <v>40</v>
      </c>
      <c r="X307">
        <f t="shared" si="62"/>
        <v>0</v>
      </c>
      <c r="Y307" t="s">
        <v>51</v>
      </c>
    </row>
    <row r="308" spans="1:25" ht="14.25">
      <c r="A308">
        <v>55</v>
      </c>
      <c r="B308">
        <v>2308963</v>
      </c>
      <c r="C308" t="s">
        <v>193</v>
      </c>
      <c r="D308" s="10" t="s">
        <v>194</v>
      </c>
      <c r="E308">
        <v>5</v>
      </c>
      <c r="F308">
        <v>1208</v>
      </c>
      <c r="G308">
        <v>0</v>
      </c>
      <c r="H308">
        <v>3</v>
      </c>
      <c r="I308">
        <v>4</v>
      </c>
      <c r="J308">
        <v>21</v>
      </c>
      <c r="K308">
        <v>2</v>
      </c>
      <c r="L308" s="11">
        <v>1</v>
      </c>
      <c r="M308" s="12">
        <f t="shared" si="52"/>
        <v>0</v>
      </c>
      <c r="N308" s="6">
        <f t="shared" si="53"/>
        <v>0</v>
      </c>
      <c r="O308" s="1">
        <f t="shared" si="54"/>
        <v>0</v>
      </c>
      <c r="P308" s="12">
        <f t="shared" si="64"/>
        <v>0</v>
      </c>
      <c r="Q308" s="6">
        <f t="shared" si="55"/>
        <v>6</v>
      </c>
      <c r="R308" s="1">
        <f t="shared" si="56"/>
        <v>0</v>
      </c>
      <c r="S308" s="12">
        <f t="shared" si="57"/>
        <v>0</v>
      </c>
      <c r="T308" s="6">
        <f t="shared" si="58"/>
        <v>8</v>
      </c>
      <c r="U308" s="1">
        <f t="shared" si="59"/>
        <v>0</v>
      </c>
      <c r="V308" s="13">
        <f t="shared" si="60"/>
        <v>0</v>
      </c>
      <c r="W308">
        <f t="shared" si="61"/>
        <v>40</v>
      </c>
      <c r="X308">
        <f t="shared" si="62"/>
        <v>0</v>
      </c>
      <c r="Y308" t="s">
        <v>51</v>
      </c>
    </row>
    <row r="309" spans="1:25" ht="14.25">
      <c r="A309">
        <v>56</v>
      </c>
      <c r="B309">
        <v>1182242</v>
      </c>
      <c r="C309" t="s">
        <v>89</v>
      </c>
      <c r="D309" s="10" t="s">
        <v>81</v>
      </c>
      <c r="E309">
        <v>5</v>
      </c>
      <c r="F309">
        <v>1205</v>
      </c>
      <c r="G309">
        <v>0</v>
      </c>
      <c r="H309">
        <v>3</v>
      </c>
      <c r="I309">
        <v>4</v>
      </c>
      <c r="J309">
        <v>21</v>
      </c>
      <c r="K309">
        <v>2</v>
      </c>
      <c r="L309" s="11">
        <v>1</v>
      </c>
      <c r="M309" s="12">
        <f t="shared" si="52"/>
        <v>0</v>
      </c>
      <c r="N309" s="6">
        <f t="shared" si="53"/>
        <v>0</v>
      </c>
      <c r="O309" s="1">
        <f t="shared" si="54"/>
        <v>0</v>
      </c>
      <c r="P309" s="12">
        <f t="shared" si="64"/>
        <v>0</v>
      </c>
      <c r="Q309" s="6">
        <f t="shared" si="55"/>
        <v>6</v>
      </c>
      <c r="R309" s="1">
        <f t="shared" si="56"/>
        <v>0</v>
      </c>
      <c r="S309" s="12">
        <f t="shared" si="57"/>
        <v>0</v>
      </c>
      <c r="T309" s="6">
        <f t="shared" si="58"/>
        <v>8</v>
      </c>
      <c r="U309" s="1">
        <f t="shared" si="59"/>
        <v>0</v>
      </c>
      <c r="V309" s="13">
        <f t="shared" si="60"/>
        <v>0</v>
      </c>
      <c r="W309">
        <f t="shared" si="61"/>
        <v>40</v>
      </c>
      <c r="X309">
        <f t="shared" si="62"/>
        <v>0</v>
      </c>
      <c r="Y309" t="s">
        <v>51</v>
      </c>
    </row>
    <row r="310" spans="1:25" ht="14.25">
      <c r="A310">
        <v>58</v>
      </c>
      <c r="B310">
        <v>2548014</v>
      </c>
      <c r="C310" t="s">
        <v>202</v>
      </c>
      <c r="D310" s="10" t="s">
        <v>197</v>
      </c>
      <c r="E310">
        <v>5</v>
      </c>
      <c r="F310">
        <v>1200</v>
      </c>
      <c r="G310">
        <v>0</v>
      </c>
      <c r="H310">
        <v>3</v>
      </c>
      <c r="I310">
        <v>4</v>
      </c>
      <c r="J310">
        <v>21</v>
      </c>
      <c r="K310">
        <v>2</v>
      </c>
      <c r="L310" s="11">
        <v>1</v>
      </c>
      <c r="M310" s="12">
        <f t="shared" si="52"/>
        <v>0</v>
      </c>
      <c r="N310" s="6">
        <f t="shared" si="53"/>
        <v>0</v>
      </c>
      <c r="O310" s="1">
        <f t="shared" si="54"/>
        <v>0</v>
      </c>
      <c r="P310" s="12">
        <f t="shared" si="64"/>
        <v>0</v>
      </c>
      <c r="Q310" s="6">
        <f t="shared" si="55"/>
        <v>6</v>
      </c>
      <c r="R310" s="1">
        <f t="shared" si="56"/>
        <v>0</v>
      </c>
      <c r="S310" s="12">
        <f t="shared" si="57"/>
        <v>0</v>
      </c>
      <c r="T310" s="6">
        <f t="shared" si="58"/>
        <v>8</v>
      </c>
      <c r="U310" s="1">
        <f t="shared" si="59"/>
        <v>0</v>
      </c>
      <c r="V310" s="13">
        <f t="shared" si="60"/>
        <v>0</v>
      </c>
      <c r="W310">
        <f t="shared" si="61"/>
        <v>40</v>
      </c>
      <c r="X310">
        <f t="shared" si="62"/>
        <v>0</v>
      </c>
      <c r="Y310" t="s">
        <v>51</v>
      </c>
    </row>
    <row r="311" spans="1:25" ht="14.25">
      <c r="A311">
        <v>59</v>
      </c>
      <c r="B311">
        <v>1060392</v>
      </c>
      <c r="C311" t="s">
        <v>206</v>
      </c>
      <c r="D311" s="10" t="s">
        <v>205</v>
      </c>
      <c r="E311">
        <v>6</v>
      </c>
      <c r="F311">
        <v>1170</v>
      </c>
      <c r="G311">
        <v>0</v>
      </c>
      <c r="H311">
        <v>3</v>
      </c>
      <c r="I311">
        <v>4</v>
      </c>
      <c r="J311">
        <v>21</v>
      </c>
      <c r="K311">
        <v>2</v>
      </c>
      <c r="L311" s="11">
        <v>1</v>
      </c>
      <c r="M311" s="12">
        <f t="shared" si="52"/>
        <v>0</v>
      </c>
      <c r="N311" s="6">
        <f t="shared" si="53"/>
        <v>0</v>
      </c>
      <c r="O311" s="1">
        <f t="shared" si="54"/>
        <v>0</v>
      </c>
      <c r="P311" s="12">
        <f t="shared" si="64"/>
        <v>0</v>
      </c>
      <c r="Q311" s="6">
        <f t="shared" si="55"/>
        <v>6</v>
      </c>
      <c r="R311" s="1">
        <f t="shared" si="56"/>
        <v>0</v>
      </c>
      <c r="S311" s="12">
        <f t="shared" si="57"/>
        <v>0</v>
      </c>
      <c r="T311" s="6">
        <f t="shared" si="58"/>
        <v>8</v>
      </c>
      <c r="U311" s="1">
        <f t="shared" si="59"/>
        <v>0</v>
      </c>
      <c r="V311" s="13">
        <f t="shared" si="60"/>
        <v>0</v>
      </c>
      <c r="W311">
        <f t="shared" si="61"/>
        <v>40</v>
      </c>
      <c r="X311">
        <f t="shared" si="62"/>
        <v>0</v>
      </c>
      <c r="Y311" t="s">
        <v>51</v>
      </c>
    </row>
    <row r="312" spans="1:25" ht="14.25">
      <c r="A312">
        <v>60</v>
      </c>
      <c r="B312">
        <v>1090978</v>
      </c>
      <c r="C312" t="s">
        <v>86</v>
      </c>
      <c r="D312" s="10" t="s">
        <v>81</v>
      </c>
      <c r="E312">
        <v>6</v>
      </c>
      <c r="F312">
        <v>1143</v>
      </c>
      <c r="G312">
        <v>0</v>
      </c>
      <c r="H312">
        <v>3</v>
      </c>
      <c r="I312">
        <v>4</v>
      </c>
      <c r="J312">
        <v>21</v>
      </c>
      <c r="K312">
        <v>2</v>
      </c>
      <c r="L312" s="11">
        <v>1</v>
      </c>
      <c r="M312" s="12">
        <f t="shared" si="52"/>
        <v>0</v>
      </c>
      <c r="N312" s="6">
        <f t="shared" si="53"/>
        <v>0</v>
      </c>
      <c r="O312" s="1">
        <f t="shared" si="54"/>
        <v>0</v>
      </c>
      <c r="P312" s="12">
        <f t="shared" si="64"/>
        <v>0</v>
      </c>
      <c r="Q312" s="6">
        <f t="shared" si="55"/>
        <v>6</v>
      </c>
      <c r="R312" s="1">
        <f t="shared" si="56"/>
        <v>0</v>
      </c>
      <c r="S312" s="12">
        <f t="shared" si="57"/>
        <v>0</v>
      </c>
      <c r="T312" s="6">
        <f t="shared" si="58"/>
        <v>8</v>
      </c>
      <c r="U312" s="1">
        <f t="shared" si="59"/>
        <v>0</v>
      </c>
      <c r="V312" s="13">
        <f t="shared" si="60"/>
        <v>0</v>
      </c>
      <c r="W312">
        <f t="shared" si="61"/>
        <v>40</v>
      </c>
      <c r="X312">
        <f t="shared" si="62"/>
        <v>0</v>
      </c>
      <c r="Y312" t="s">
        <v>51</v>
      </c>
    </row>
    <row r="313" spans="1:25" ht="14.25">
      <c r="A313">
        <v>62</v>
      </c>
      <c r="B313">
        <v>1050657</v>
      </c>
      <c r="C313" t="s">
        <v>218</v>
      </c>
      <c r="D313" s="10" t="s">
        <v>212</v>
      </c>
      <c r="E313">
        <v>6</v>
      </c>
      <c r="F313">
        <v>1112</v>
      </c>
      <c r="G313">
        <v>0</v>
      </c>
      <c r="H313">
        <v>3</v>
      </c>
      <c r="I313">
        <v>4</v>
      </c>
      <c r="J313">
        <v>21</v>
      </c>
      <c r="K313">
        <v>2</v>
      </c>
      <c r="L313" s="11">
        <v>1</v>
      </c>
      <c r="M313" s="12">
        <f t="shared" si="52"/>
        <v>0</v>
      </c>
      <c r="N313" s="6">
        <f t="shared" si="53"/>
        <v>0</v>
      </c>
      <c r="O313" s="1">
        <f t="shared" si="54"/>
        <v>0</v>
      </c>
      <c r="P313" s="12">
        <f t="shared" si="64"/>
        <v>0</v>
      </c>
      <c r="Q313" s="6">
        <f t="shared" si="55"/>
        <v>6</v>
      </c>
      <c r="R313" s="1">
        <f t="shared" si="56"/>
        <v>0</v>
      </c>
      <c r="S313" s="12">
        <f t="shared" si="57"/>
        <v>0</v>
      </c>
      <c r="T313" s="6">
        <f t="shared" si="58"/>
        <v>8</v>
      </c>
      <c r="U313" s="1">
        <f t="shared" si="59"/>
        <v>0</v>
      </c>
      <c r="V313" s="13">
        <f t="shared" si="60"/>
        <v>0</v>
      </c>
      <c r="W313">
        <f t="shared" si="61"/>
        <v>40</v>
      </c>
      <c r="X313">
        <f t="shared" si="62"/>
        <v>0</v>
      </c>
      <c r="Y313" t="s">
        <v>51</v>
      </c>
    </row>
    <row r="314" spans="1:25" ht="14.25">
      <c r="A314">
        <v>63</v>
      </c>
      <c r="B314">
        <v>2610356</v>
      </c>
      <c r="C314" t="s">
        <v>165</v>
      </c>
      <c r="D314" s="10" t="s">
        <v>159</v>
      </c>
      <c r="E314">
        <v>6</v>
      </c>
      <c r="F314">
        <v>1108</v>
      </c>
      <c r="G314">
        <v>0</v>
      </c>
      <c r="H314">
        <v>3</v>
      </c>
      <c r="I314">
        <v>4</v>
      </c>
      <c r="J314">
        <v>21</v>
      </c>
      <c r="K314">
        <v>2</v>
      </c>
      <c r="L314" s="11">
        <v>1</v>
      </c>
      <c r="M314" s="12">
        <f t="shared" si="52"/>
        <v>0</v>
      </c>
      <c r="N314" s="6">
        <f t="shared" si="53"/>
        <v>0</v>
      </c>
      <c r="O314" s="1">
        <f t="shared" si="54"/>
        <v>0</v>
      </c>
      <c r="P314" s="12">
        <f t="shared" si="64"/>
        <v>0</v>
      </c>
      <c r="Q314" s="6">
        <f t="shared" si="55"/>
        <v>6</v>
      </c>
      <c r="R314" s="1">
        <f t="shared" si="56"/>
        <v>0</v>
      </c>
      <c r="S314" s="12">
        <f t="shared" si="57"/>
        <v>0</v>
      </c>
      <c r="T314" s="6">
        <f t="shared" si="58"/>
        <v>8</v>
      </c>
      <c r="U314" s="1">
        <f t="shared" si="59"/>
        <v>0</v>
      </c>
      <c r="V314" s="13">
        <f t="shared" si="60"/>
        <v>0</v>
      </c>
      <c r="W314">
        <f t="shared" si="61"/>
        <v>40</v>
      </c>
      <c r="X314">
        <f t="shared" si="62"/>
        <v>0</v>
      </c>
      <c r="Y314" t="s">
        <v>51</v>
      </c>
    </row>
    <row r="315" spans="1:25" ht="14.25">
      <c r="A315">
        <v>64</v>
      </c>
      <c r="B315">
        <v>2213461</v>
      </c>
      <c r="C315" t="s">
        <v>69</v>
      </c>
      <c r="D315" s="10" t="s">
        <v>41</v>
      </c>
      <c r="E315">
        <v>5</v>
      </c>
      <c r="F315">
        <v>1056</v>
      </c>
      <c r="G315">
        <v>0</v>
      </c>
      <c r="H315">
        <v>3</v>
      </c>
      <c r="I315">
        <v>4</v>
      </c>
      <c r="J315">
        <v>21</v>
      </c>
      <c r="K315">
        <v>2</v>
      </c>
      <c r="L315" s="11">
        <v>1</v>
      </c>
      <c r="M315" s="12">
        <f t="shared" si="52"/>
        <v>0</v>
      </c>
      <c r="N315" s="6">
        <f t="shared" si="53"/>
        <v>0</v>
      </c>
      <c r="O315" s="1">
        <f t="shared" si="54"/>
        <v>0</v>
      </c>
      <c r="P315" s="12">
        <f t="shared" si="64"/>
        <v>0</v>
      </c>
      <c r="Q315" s="6">
        <f t="shared" si="55"/>
        <v>6</v>
      </c>
      <c r="R315" s="1">
        <f t="shared" si="56"/>
        <v>0</v>
      </c>
      <c r="S315" s="12">
        <f t="shared" si="57"/>
        <v>0</v>
      </c>
      <c r="T315" s="6">
        <f t="shared" si="58"/>
        <v>8</v>
      </c>
      <c r="U315" s="1">
        <f t="shared" si="59"/>
        <v>0</v>
      </c>
      <c r="V315" s="13">
        <f t="shared" si="60"/>
        <v>0</v>
      </c>
      <c r="W315">
        <f t="shared" si="61"/>
        <v>40</v>
      </c>
      <c r="X315">
        <f t="shared" si="62"/>
        <v>0</v>
      </c>
      <c r="Y315" t="s">
        <v>51</v>
      </c>
    </row>
    <row r="316" spans="1:25" ht="14.25">
      <c r="A316">
        <v>65</v>
      </c>
      <c r="B316">
        <v>2705634</v>
      </c>
      <c r="C316" t="s">
        <v>234</v>
      </c>
      <c r="D316" s="10" t="s">
        <v>212</v>
      </c>
      <c r="E316">
        <v>5</v>
      </c>
      <c r="F316">
        <v>1038</v>
      </c>
      <c r="G316">
        <v>0</v>
      </c>
      <c r="H316">
        <v>3</v>
      </c>
      <c r="I316">
        <v>4</v>
      </c>
      <c r="J316">
        <v>21</v>
      </c>
      <c r="K316">
        <v>2</v>
      </c>
      <c r="L316" s="11">
        <v>1</v>
      </c>
      <c r="M316" s="12">
        <f t="shared" si="52"/>
        <v>0</v>
      </c>
      <c r="N316" s="6">
        <f t="shared" si="53"/>
        <v>0</v>
      </c>
      <c r="O316" s="1">
        <f t="shared" si="54"/>
        <v>0</v>
      </c>
      <c r="P316" s="12">
        <f t="shared" si="64"/>
        <v>0</v>
      </c>
      <c r="Q316" s="6">
        <f t="shared" si="55"/>
        <v>6</v>
      </c>
      <c r="R316" s="1">
        <f t="shared" si="56"/>
        <v>0</v>
      </c>
      <c r="S316" s="12">
        <f t="shared" si="57"/>
        <v>0</v>
      </c>
      <c r="T316" s="6">
        <f t="shared" si="58"/>
        <v>8</v>
      </c>
      <c r="U316" s="1">
        <f t="shared" si="59"/>
        <v>0</v>
      </c>
      <c r="V316" s="13">
        <f t="shared" si="60"/>
        <v>0</v>
      </c>
      <c r="W316">
        <f t="shared" si="61"/>
        <v>40</v>
      </c>
      <c r="X316">
        <f t="shared" si="62"/>
        <v>0</v>
      </c>
      <c r="Y316" t="s">
        <v>51</v>
      </c>
    </row>
    <row r="317" spans="1:25" ht="14.25">
      <c r="A317">
        <v>66</v>
      </c>
      <c r="B317">
        <v>1031603</v>
      </c>
      <c r="C317" t="s">
        <v>83</v>
      </c>
      <c r="D317" s="10" t="s">
        <v>81</v>
      </c>
      <c r="E317">
        <v>5</v>
      </c>
      <c r="F317">
        <v>972</v>
      </c>
      <c r="G317">
        <v>0</v>
      </c>
      <c r="H317">
        <v>3</v>
      </c>
      <c r="I317">
        <v>4</v>
      </c>
      <c r="J317">
        <v>21</v>
      </c>
      <c r="K317">
        <v>2</v>
      </c>
      <c r="L317" s="11">
        <v>1</v>
      </c>
      <c r="M317" s="12">
        <f t="shared" si="52"/>
        <v>0</v>
      </c>
      <c r="N317" s="6">
        <f t="shared" si="53"/>
        <v>0</v>
      </c>
      <c r="O317" s="1">
        <f t="shared" si="54"/>
        <v>0</v>
      </c>
      <c r="P317" s="12">
        <f t="shared" si="64"/>
        <v>0</v>
      </c>
      <c r="Q317" s="6">
        <f t="shared" si="55"/>
        <v>6</v>
      </c>
      <c r="R317" s="1">
        <f t="shared" si="56"/>
        <v>0</v>
      </c>
      <c r="S317" s="12">
        <f t="shared" si="57"/>
        <v>0</v>
      </c>
      <c r="T317" s="6">
        <f t="shared" si="58"/>
        <v>8</v>
      </c>
      <c r="U317" s="1">
        <f t="shared" si="59"/>
        <v>0</v>
      </c>
      <c r="V317" s="13">
        <f t="shared" si="60"/>
        <v>0</v>
      </c>
      <c r="W317">
        <f t="shared" si="61"/>
        <v>40</v>
      </c>
      <c r="X317">
        <f t="shared" si="62"/>
        <v>0</v>
      </c>
      <c r="Y317" t="s">
        <v>51</v>
      </c>
    </row>
    <row r="318" spans="1:25" ht="14.25">
      <c r="A318" s="30">
        <v>5</v>
      </c>
      <c r="B318" s="30">
        <v>2519456</v>
      </c>
      <c r="C318" s="30" t="s">
        <v>72</v>
      </c>
      <c r="D318" s="10" t="s">
        <v>41</v>
      </c>
      <c r="E318" s="30">
        <v>4</v>
      </c>
      <c r="F318" s="30">
        <v>1752</v>
      </c>
      <c r="G318" s="15">
        <v>2</v>
      </c>
      <c r="H318" s="15">
        <v>1</v>
      </c>
      <c r="I318" s="15">
        <v>3</v>
      </c>
      <c r="J318" s="15">
        <v>13</v>
      </c>
      <c r="K318" s="15">
        <v>2</v>
      </c>
      <c r="L318" s="11">
        <v>1</v>
      </c>
      <c r="M318" s="12">
        <f t="shared" si="52"/>
        <v>0</v>
      </c>
      <c r="N318" s="6">
        <f t="shared" si="53"/>
        <v>4</v>
      </c>
      <c r="O318" s="1">
        <f t="shared" si="54"/>
        <v>0</v>
      </c>
      <c r="P318" s="12">
        <f t="shared" si="64"/>
        <v>0</v>
      </c>
      <c r="Q318" s="6">
        <f t="shared" si="55"/>
        <v>2</v>
      </c>
      <c r="R318" s="1">
        <f t="shared" si="56"/>
        <v>0</v>
      </c>
      <c r="S318" s="12">
        <f t="shared" si="57"/>
        <v>0.6666666666666666</v>
      </c>
      <c r="T318" s="6">
        <f t="shared" si="58"/>
        <v>6</v>
      </c>
      <c r="U318" s="1">
        <f t="shared" si="59"/>
        <v>4</v>
      </c>
      <c r="V318" s="13">
        <f t="shared" si="60"/>
        <v>1</v>
      </c>
      <c r="W318">
        <f t="shared" si="61"/>
        <v>26</v>
      </c>
      <c r="X318">
        <f t="shared" si="62"/>
        <v>26</v>
      </c>
      <c r="Y318" s="31" t="s">
        <v>58</v>
      </c>
    </row>
    <row r="319" spans="1:25" ht="14.25">
      <c r="A319" s="30">
        <v>15</v>
      </c>
      <c r="B319" s="30">
        <v>2798923</v>
      </c>
      <c r="C319" s="30" t="s">
        <v>78</v>
      </c>
      <c r="D319" s="10" t="s">
        <v>41</v>
      </c>
      <c r="E319" s="30">
        <v>4</v>
      </c>
      <c r="F319" s="30">
        <v>1568</v>
      </c>
      <c r="G319" s="15">
        <v>2</v>
      </c>
      <c r="H319" s="15">
        <v>1</v>
      </c>
      <c r="I319" s="15">
        <v>3</v>
      </c>
      <c r="J319" s="15">
        <v>13</v>
      </c>
      <c r="K319" s="15">
        <v>2</v>
      </c>
      <c r="L319" s="11">
        <v>1</v>
      </c>
      <c r="M319" s="12">
        <f t="shared" si="52"/>
        <v>0</v>
      </c>
      <c r="N319" s="6">
        <f t="shared" si="53"/>
        <v>4</v>
      </c>
      <c r="O319" s="1">
        <f t="shared" si="54"/>
        <v>0</v>
      </c>
      <c r="P319" s="12">
        <f t="shared" si="64"/>
        <v>0</v>
      </c>
      <c r="Q319" s="6">
        <f t="shared" si="55"/>
        <v>2</v>
      </c>
      <c r="R319" s="1">
        <f t="shared" si="56"/>
        <v>0</v>
      </c>
      <c r="S319" s="12">
        <f t="shared" si="57"/>
        <v>0</v>
      </c>
      <c r="T319" s="6">
        <f t="shared" si="58"/>
        <v>6</v>
      </c>
      <c r="U319" s="1">
        <f t="shared" si="59"/>
        <v>0</v>
      </c>
      <c r="V319" s="13">
        <f t="shared" si="60"/>
        <v>0.38461538461538464</v>
      </c>
      <c r="W319">
        <f t="shared" si="61"/>
        <v>26</v>
      </c>
      <c r="X319">
        <f t="shared" si="62"/>
        <v>10</v>
      </c>
      <c r="Y319" s="31" t="s">
        <v>58</v>
      </c>
    </row>
    <row r="320" spans="1:25" ht="14.25">
      <c r="A320" s="30">
        <v>16</v>
      </c>
      <c r="B320" s="30">
        <v>2519502</v>
      </c>
      <c r="C320" s="30" t="s">
        <v>74</v>
      </c>
      <c r="D320" s="10" t="s">
        <v>41</v>
      </c>
      <c r="E320" s="30">
        <v>4</v>
      </c>
      <c r="F320" s="30">
        <v>1556</v>
      </c>
      <c r="G320" s="15">
        <v>2</v>
      </c>
      <c r="H320" s="15">
        <v>1</v>
      </c>
      <c r="I320" s="15">
        <v>3</v>
      </c>
      <c r="J320" s="15">
        <v>13</v>
      </c>
      <c r="K320" s="15">
        <v>2</v>
      </c>
      <c r="L320" s="11">
        <v>1</v>
      </c>
      <c r="M320" s="12">
        <f t="shared" si="52"/>
        <v>0</v>
      </c>
      <c r="N320" s="6">
        <f t="shared" si="53"/>
        <v>4</v>
      </c>
      <c r="O320" s="1">
        <f t="shared" si="54"/>
        <v>0</v>
      </c>
      <c r="P320" s="12">
        <f t="shared" si="64"/>
        <v>0</v>
      </c>
      <c r="Q320" s="6">
        <f t="shared" si="55"/>
        <v>2</v>
      </c>
      <c r="R320" s="1">
        <f t="shared" si="56"/>
        <v>0</v>
      </c>
      <c r="S320" s="12">
        <f t="shared" si="57"/>
        <v>0</v>
      </c>
      <c r="T320" s="6">
        <f t="shared" si="58"/>
        <v>6</v>
      </c>
      <c r="U320" s="1">
        <f t="shared" si="59"/>
        <v>0</v>
      </c>
      <c r="V320" s="13">
        <f t="shared" si="60"/>
        <v>0.3076923076923077</v>
      </c>
      <c r="W320">
        <f t="shared" si="61"/>
        <v>26</v>
      </c>
      <c r="X320">
        <f t="shared" si="62"/>
        <v>8</v>
      </c>
      <c r="Y320" s="31" t="s">
        <v>58</v>
      </c>
    </row>
    <row r="321" spans="1:25" ht="14.25">
      <c r="A321" s="30">
        <v>23</v>
      </c>
      <c r="B321" s="30">
        <v>1059624</v>
      </c>
      <c r="C321" s="30" t="s">
        <v>60</v>
      </c>
      <c r="D321" s="10" t="s">
        <v>41</v>
      </c>
      <c r="E321" s="30">
        <v>5</v>
      </c>
      <c r="F321" s="30">
        <v>1511</v>
      </c>
      <c r="G321" s="15">
        <v>2</v>
      </c>
      <c r="H321" s="15">
        <v>1</v>
      </c>
      <c r="I321" s="15">
        <v>3</v>
      </c>
      <c r="J321" s="15">
        <v>13</v>
      </c>
      <c r="K321" s="15">
        <v>2</v>
      </c>
      <c r="L321" s="11">
        <v>1</v>
      </c>
      <c r="M321" s="12">
        <f t="shared" si="52"/>
        <v>0</v>
      </c>
      <c r="N321" s="6">
        <f t="shared" si="53"/>
        <v>4</v>
      </c>
      <c r="O321" s="1">
        <f t="shared" si="54"/>
        <v>0</v>
      </c>
      <c r="P321" s="12">
        <f t="shared" si="64"/>
        <v>0</v>
      </c>
      <c r="Q321" s="6">
        <f t="shared" si="55"/>
        <v>2</v>
      </c>
      <c r="R321" s="1">
        <f t="shared" si="56"/>
        <v>0</v>
      </c>
      <c r="S321" s="12">
        <f t="shared" si="57"/>
        <v>0</v>
      </c>
      <c r="T321" s="6">
        <f t="shared" si="58"/>
        <v>6</v>
      </c>
      <c r="U321" s="1">
        <f t="shared" si="59"/>
        <v>0</v>
      </c>
      <c r="V321" s="13">
        <f t="shared" si="60"/>
        <v>0</v>
      </c>
      <c r="W321">
        <f t="shared" si="61"/>
        <v>26</v>
      </c>
      <c r="X321">
        <f t="shared" si="62"/>
        <v>0</v>
      </c>
      <c r="Y321" s="31" t="s">
        <v>58</v>
      </c>
    </row>
    <row r="322" spans="1:25" ht="14.25">
      <c r="A322" s="30">
        <v>30</v>
      </c>
      <c r="B322" s="30">
        <v>1087825</v>
      </c>
      <c r="C322" s="30" t="s">
        <v>161</v>
      </c>
      <c r="D322" s="10" t="s">
        <v>159</v>
      </c>
      <c r="E322" s="30">
        <v>5</v>
      </c>
      <c r="F322" s="30">
        <v>1450</v>
      </c>
      <c r="G322" s="15">
        <v>2</v>
      </c>
      <c r="H322" s="15">
        <v>1</v>
      </c>
      <c r="I322" s="15">
        <v>3</v>
      </c>
      <c r="J322" s="15">
        <v>13</v>
      </c>
      <c r="K322" s="15">
        <v>2</v>
      </c>
      <c r="L322" s="11">
        <v>1</v>
      </c>
      <c r="M322" s="12">
        <f aca="true" t="shared" si="65" ref="M322:M385">IF(A322&lt;(G322+1),(G322-A322+1)/G322,0)</f>
        <v>0</v>
      </c>
      <c r="N322" s="6">
        <f aca="true" t="shared" si="66" ref="N322:N385">IF(G322&lt;10,MIN(10,G322*2),IF(G322&gt;10*K322*L322,10*K322*L322,G322))</f>
        <v>4</v>
      </c>
      <c r="O322" s="1">
        <f aca="true" t="shared" si="67" ref="O322:O385">M322*N322</f>
        <v>0</v>
      </c>
      <c r="P322" s="12">
        <f t="shared" si="64"/>
        <v>0</v>
      </c>
      <c r="Q322" s="6">
        <f aca="true" t="shared" si="68" ref="Q322:Q385">IF(H322&lt;15,MIN(15,H322*2),IF(H322&gt;15*K322*L322,15*K322*L322,H322))</f>
        <v>2</v>
      </c>
      <c r="R322" s="1">
        <f aca="true" t="shared" si="69" ref="R322:R385">P322*Q322</f>
        <v>0</v>
      </c>
      <c r="S322" s="12">
        <f aca="true" t="shared" si="70" ref="S322:S385">IF(I322&gt;0,IF(A322&lt;(G322+H322+I322+1),MIN((I322-A322+G322+H322+1)/I322,1),0),0)</f>
        <v>0</v>
      </c>
      <c r="T322" s="6">
        <f aca="true" t="shared" si="71" ref="T322:T385">IF(I322&lt;20,MIN(20,I322*2),IF(I322&gt;20*K322*L322,20*K322*L322,I322))</f>
        <v>6</v>
      </c>
      <c r="U322" s="1">
        <f aca="true" t="shared" si="72" ref="U322:U385">S322*T322</f>
        <v>0</v>
      </c>
      <c r="V322" s="13">
        <f aca="true" t="shared" si="73" ref="V322:V385">IF(J322&gt;0,IF(A322&lt;(G322+H322+I322+J322+1),MIN((J322-A322+G322+H322+I322+1)/J322,1),0),0)</f>
        <v>0</v>
      </c>
      <c r="W322">
        <f aca="true" t="shared" si="74" ref="W322:W385">IF(J322&lt;40,MIN(40,J322*2),IF(J322&gt;40*K322*L322,40*K322*L322,J322))</f>
        <v>26</v>
      </c>
      <c r="X322">
        <f aca="true" t="shared" si="75" ref="X322:X385">V322*W322</f>
        <v>0</v>
      </c>
      <c r="Y322" s="31" t="s">
        <v>58</v>
      </c>
    </row>
    <row r="323" spans="1:25" ht="14.25">
      <c r="A323" s="30">
        <v>39</v>
      </c>
      <c r="B323" s="30">
        <v>1059031</v>
      </c>
      <c r="C323" s="30" t="s">
        <v>55</v>
      </c>
      <c r="D323" s="10" t="s">
        <v>41</v>
      </c>
      <c r="E323" s="30">
        <v>6</v>
      </c>
      <c r="F323" s="30">
        <v>1389</v>
      </c>
      <c r="G323" s="15">
        <v>2</v>
      </c>
      <c r="H323" s="15">
        <v>1</v>
      </c>
      <c r="I323" s="15">
        <v>3</v>
      </c>
      <c r="J323" s="15">
        <v>13</v>
      </c>
      <c r="K323" s="15">
        <v>2</v>
      </c>
      <c r="L323" s="11">
        <v>1</v>
      </c>
      <c r="M323" s="12">
        <f t="shared" si="65"/>
        <v>0</v>
      </c>
      <c r="N323" s="6">
        <f t="shared" si="66"/>
        <v>4</v>
      </c>
      <c r="O323" s="1">
        <f t="shared" si="67"/>
        <v>0</v>
      </c>
      <c r="P323" s="12">
        <f t="shared" si="64"/>
        <v>0</v>
      </c>
      <c r="Q323" s="6">
        <f t="shared" si="68"/>
        <v>2</v>
      </c>
      <c r="R323" s="1">
        <f t="shared" si="69"/>
        <v>0</v>
      </c>
      <c r="S323" s="12">
        <f t="shared" si="70"/>
        <v>0</v>
      </c>
      <c r="T323" s="6">
        <f t="shared" si="71"/>
        <v>6</v>
      </c>
      <c r="U323" s="1">
        <f t="shared" si="72"/>
        <v>0</v>
      </c>
      <c r="V323" s="13">
        <f t="shared" si="73"/>
        <v>0</v>
      </c>
      <c r="W323">
        <f t="shared" si="74"/>
        <v>26</v>
      </c>
      <c r="X323">
        <f t="shared" si="75"/>
        <v>0</v>
      </c>
      <c r="Y323" s="31" t="s">
        <v>58</v>
      </c>
    </row>
    <row r="324" spans="1:25" ht="14.25">
      <c r="A324" s="30">
        <v>42</v>
      </c>
      <c r="B324" s="30">
        <v>1065469</v>
      </c>
      <c r="C324" s="30" t="s">
        <v>160</v>
      </c>
      <c r="D324" s="10" t="s">
        <v>159</v>
      </c>
      <c r="E324" s="30">
        <v>6</v>
      </c>
      <c r="F324" s="30">
        <v>1348</v>
      </c>
      <c r="G324" s="15">
        <v>2</v>
      </c>
      <c r="H324" s="15">
        <v>1</v>
      </c>
      <c r="I324" s="15">
        <v>3</v>
      </c>
      <c r="J324" s="15">
        <v>13</v>
      </c>
      <c r="K324" s="15">
        <v>2</v>
      </c>
      <c r="L324" s="11">
        <v>1</v>
      </c>
      <c r="M324" s="12">
        <f t="shared" si="65"/>
        <v>0</v>
      </c>
      <c r="N324" s="6">
        <f t="shared" si="66"/>
        <v>4</v>
      </c>
      <c r="O324" s="1">
        <f t="shared" si="67"/>
        <v>0</v>
      </c>
      <c r="P324" s="12">
        <f t="shared" si="64"/>
        <v>0</v>
      </c>
      <c r="Q324" s="6">
        <f t="shared" si="68"/>
        <v>2</v>
      </c>
      <c r="R324" s="1">
        <f t="shared" si="69"/>
        <v>0</v>
      </c>
      <c r="S324" s="12">
        <f t="shared" si="70"/>
        <v>0</v>
      </c>
      <c r="T324" s="6">
        <f t="shared" si="71"/>
        <v>6</v>
      </c>
      <c r="U324" s="1">
        <f t="shared" si="72"/>
        <v>0</v>
      </c>
      <c r="V324" s="13">
        <f t="shared" si="73"/>
        <v>0</v>
      </c>
      <c r="W324">
        <f t="shared" si="74"/>
        <v>26</v>
      </c>
      <c r="X324">
        <f t="shared" si="75"/>
        <v>0</v>
      </c>
      <c r="Y324" s="31" t="s">
        <v>58</v>
      </c>
    </row>
    <row r="325" spans="1:25" ht="14.25">
      <c r="A325" s="30">
        <v>49</v>
      </c>
      <c r="B325" s="30">
        <v>1103559</v>
      </c>
      <c r="C325" s="30" t="s">
        <v>62</v>
      </c>
      <c r="D325" s="10" t="s">
        <v>41</v>
      </c>
      <c r="E325" s="30">
        <v>6</v>
      </c>
      <c r="F325" s="30">
        <v>1169</v>
      </c>
      <c r="G325" s="15">
        <v>2</v>
      </c>
      <c r="H325" s="15">
        <v>1</v>
      </c>
      <c r="I325" s="15">
        <v>3</v>
      </c>
      <c r="J325" s="15">
        <v>13</v>
      </c>
      <c r="K325" s="15">
        <v>2</v>
      </c>
      <c r="L325" s="11">
        <v>1</v>
      </c>
      <c r="M325" s="12">
        <f t="shared" si="65"/>
        <v>0</v>
      </c>
      <c r="N325" s="6">
        <f t="shared" si="66"/>
        <v>4</v>
      </c>
      <c r="O325" s="1">
        <f t="shared" si="67"/>
        <v>0</v>
      </c>
      <c r="P325" s="12">
        <f t="shared" si="64"/>
        <v>0</v>
      </c>
      <c r="Q325" s="6">
        <f t="shared" si="68"/>
        <v>2</v>
      </c>
      <c r="R325" s="1">
        <f t="shared" si="69"/>
        <v>0</v>
      </c>
      <c r="S325" s="12">
        <f t="shared" si="70"/>
        <v>0</v>
      </c>
      <c r="T325" s="6">
        <f t="shared" si="71"/>
        <v>6</v>
      </c>
      <c r="U325" s="1">
        <f t="shared" si="72"/>
        <v>0</v>
      </c>
      <c r="V325" s="13">
        <f t="shared" si="73"/>
        <v>0</v>
      </c>
      <c r="W325">
        <f t="shared" si="74"/>
        <v>26</v>
      </c>
      <c r="X325">
        <f t="shared" si="75"/>
        <v>0</v>
      </c>
      <c r="Y325" s="31" t="s">
        <v>58</v>
      </c>
    </row>
    <row r="326" spans="1:25" ht="14.25">
      <c r="A326">
        <v>1</v>
      </c>
      <c r="B326">
        <v>2334047</v>
      </c>
      <c r="C326" t="s">
        <v>140</v>
      </c>
      <c r="D326" s="10" t="s">
        <v>101</v>
      </c>
      <c r="E326">
        <v>1</v>
      </c>
      <c r="F326">
        <v>2590</v>
      </c>
      <c r="G326" s="15">
        <v>1</v>
      </c>
      <c r="H326" s="15">
        <v>1</v>
      </c>
      <c r="I326" s="15">
        <v>5</v>
      </c>
      <c r="J326" s="15">
        <v>18</v>
      </c>
      <c r="K326" s="15">
        <v>3</v>
      </c>
      <c r="L326" s="11">
        <v>1</v>
      </c>
      <c r="M326" s="12">
        <f t="shared" si="65"/>
        <v>1</v>
      </c>
      <c r="N326" s="6">
        <f t="shared" si="66"/>
        <v>2</v>
      </c>
      <c r="O326" s="1">
        <f t="shared" si="67"/>
        <v>2</v>
      </c>
      <c r="P326" s="12">
        <f aca="true" t="shared" si="76" ref="P326:P357">IF(A326&lt;(G326+H326+1),IF(H326&gt;0,MIN((H326-A326+G326+1)/H326,1),0),0)</f>
        <v>1</v>
      </c>
      <c r="Q326" s="6">
        <f t="shared" si="68"/>
        <v>2</v>
      </c>
      <c r="R326" s="1">
        <f t="shared" si="69"/>
        <v>2</v>
      </c>
      <c r="S326" s="12">
        <f t="shared" si="70"/>
        <v>1</v>
      </c>
      <c r="T326" s="6">
        <f t="shared" si="71"/>
        <v>10</v>
      </c>
      <c r="U326" s="1">
        <f t="shared" si="72"/>
        <v>10</v>
      </c>
      <c r="V326" s="13">
        <f t="shared" si="73"/>
        <v>1</v>
      </c>
      <c r="W326">
        <f t="shared" si="74"/>
        <v>36</v>
      </c>
      <c r="X326">
        <f t="shared" si="75"/>
        <v>36</v>
      </c>
      <c r="Y326" t="s">
        <v>47</v>
      </c>
    </row>
    <row r="327" spans="1:25" ht="14.25">
      <c r="A327">
        <v>2</v>
      </c>
      <c r="B327">
        <v>1147876</v>
      </c>
      <c r="C327" t="s">
        <v>131</v>
      </c>
      <c r="D327" s="10" t="s">
        <v>101</v>
      </c>
      <c r="E327">
        <v>7</v>
      </c>
      <c r="F327">
        <v>2512</v>
      </c>
      <c r="G327" s="15">
        <v>1</v>
      </c>
      <c r="H327" s="15">
        <v>1</v>
      </c>
      <c r="I327" s="15">
        <v>5</v>
      </c>
      <c r="J327" s="15">
        <v>18</v>
      </c>
      <c r="K327" s="15">
        <v>3</v>
      </c>
      <c r="L327" s="11">
        <v>1</v>
      </c>
      <c r="M327" s="12">
        <f t="shared" si="65"/>
        <v>0</v>
      </c>
      <c r="N327" s="6">
        <f t="shared" si="66"/>
        <v>2</v>
      </c>
      <c r="O327" s="1">
        <f t="shared" si="67"/>
        <v>0</v>
      </c>
      <c r="P327" s="12">
        <f t="shared" si="76"/>
        <v>1</v>
      </c>
      <c r="Q327" s="6">
        <f t="shared" si="68"/>
        <v>2</v>
      </c>
      <c r="R327" s="1">
        <f t="shared" si="69"/>
        <v>2</v>
      </c>
      <c r="S327" s="12">
        <f t="shared" si="70"/>
        <v>1</v>
      </c>
      <c r="T327" s="6">
        <f t="shared" si="71"/>
        <v>10</v>
      </c>
      <c r="U327" s="1">
        <f t="shared" si="72"/>
        <v>10</v>
      </c>
      <c r="V327" s="13">
        <f t="shared" si="73"/>
        <v>1</v>
      </c>
      <c r="W327">
        <f t="shared" si="74"/>
        <v>36</v>
      </c>
      <c r="X327">
        <f t="shared" si="75"/>
        <v>36</v>
      </c>
      <c r="Y327" t="s">
        <v>47</v>
      </c>
    </row>
    <row r="328" spans="1:25" ht="14.25">
      <c r="A328">
        <v>3</v>
      </c>
      <c r="B328">
        <v>2269452</v>
      </c>
      <c r="C328" t="s">
        <v>94</v>
      </c>
      <c r="D328" s="10" t="s">
        <v>81</v>
      </c>
      <c r="E328">
        <v>2</v>
      </c>
      <c r="F328">
        <v>2465</v>
      </c>
      <c r="G328" s="15">
        <v>1</v>
      </c>
      <c r="H328" s="15">
        <v>1</v>
      </c>
      <c r="I328" s="15">
        <v>5</v>
      </c>
      <c r="J328" s="15">
        <v>18</v>
      </c>
      <c r="K328" s="15">
        <v>3</v>
      </c>
      <c r="L328" s="11">
        <v>1</v>
      </c>
      <c r="M328" s="12">
        <f t="shared" si="65"/>
        <v>0</v>
      </c>
      <c r="N328" s="6">
        <f t="shared" si="66"/>
        <v>2</v>
      </c>
      <c r="O328" s="1">
        <f t="shared" si="67"/>
        <v>0</v>
      </c>
      <c r="P328" s="12">
        <f t="shared" si="76"/>
        <v>0</v>
      </c>
      <c r="Q328" s="6">
        <f t="shared" si="68"/>
        <v>2</v>
      </c>
      <c r="R328" s="1">
        <f t="shared" si="69"/>
        <v>0</v>
      </c>
      <c r="S328" s="12">
        <f t="shared" si="70"/>
        <v>1</v>
      </c>
      <c r="T328" s="6">
        <f t="shared" si="71"/>
        <v>10</v>
      </c>
      <c r="U328" s="1">
        <f t="shared" si="72"/>
        <v>10</v>
      </c>
      <c r="V328" s="13">
        <f t="shared" si="73"/>
        <v>1</v>
      </c>
      <c r="W328">
        <f t="shared" si="74"/>
        <v>36</v>
      </c>
      <c r="X328">
        <f t="shared" si="75"/>
        <v>36</v>
      </c>
      <c r="Y328" t="s">
        <v>47</v>
      </c>
    </row>
    <row r="329" spans="1:25" ht="14.25">
      <c r="A329">
        <v>4</v>
      </c>
      <c r="B329">
        <v>1015454</v>
      </c>
      <c r="C329" t="s">
        <v>213</v>
      </c>
      <c r="D329" s="10" t="s">
        <v>212</v>
      </c>
      <c r="E329">
        <v>3</v>
      </c>
      <c r="F329">
        <v>2432</v>
      </c>
      <c r="G329" s="15">
        <v>1</v>
      </c>
      <c r="H329" s="15">
        <v>1</v>
      </c>
      <c r="I329" s="15">
        <v>5</v>
      </c>
      <c r="J329" s="15">
        <v>18</v>
      </c>
      <c r="K329" s="15">
        <v>3</v>
      </c>
      <c r="L329" s="11">
        <v>1</v>
      </c>
      <c r="M329" s="12">
        <f t="shared" si="65"/>
        <v>0</v>
      </c>
      <c r="N329" s="6">
        <f t="shared" si="66"/>
        <v>2</v>
      </c>
      <c r="O329" s="1">
        <f t="shared" si="67"/>
        <v>0</v>
      </c>
      <c r="P329" s="12">
        <f t="shared" si="76"/>
        <v>0</v>
      </c>
      <c r="Q329" s="6">
        <f t="shared" si="68"/>
        <v>2</v>
      </c>
      <c r="R329" s="1">
        <f t="shared" si="69"/>
        <v>0</v>
      </c>
      <c r="S329" s="12">
        <f t="shared" si="70"/>
        <v>0.8</v>
      </c>
      <c r="T329" s="6">
        <f t="shared" si="71"/>
        <v>10</v>
      </c>
      <c r="U329" s="1">
        <f t="shared" si="72"/>
        <v>8</v>
      </c>
      <c r="V329" s="13">
        <f t="shared" si="73"/>
        <v>1</v>
      </c>
      <c r="W329">
        <f t="shared" si="74"/>
        <v>36</v>
      </c>
      <c r="X329">
        <f t="shared" si="75"/>
        <v>36</v>
      </c>
      <c r="Y329" t="s">
        <v>47</v>
      </c>
    </row>
    <row r="330" spans="1:25" ht="14.25">
      <c r="A330">
        <v>5</v>
      </c>
      <c r="B330">
        <v>1840758</v>
      </c>
      <c r="C330" t="s">
        <v>134</v>
      </c>
      <c r="D330" s="10" t="s">
        <v>101</v>
      </c>
      <c r="E330">
        <v>3</v>
      </c>
      <c r="F330">
        <v>2419</v>
      </c>
      <c r="G330" s="15">
        <v>1</v>
      </c>
      <c r="H330" s="15">
        <v>1</v>
      </c>
      <c r="I330" s="15">
        <v>5</v>
      </c>
      <c r="J330" s="15">
        <v>18</v>
      </c>
      <c r="K330" s="15">
        <v>3</v>
      </c>
      <c r="L330" s="11">
        <v>1</v>
      </c>
      <c r="M330" s="12">
        <f t="shared" si="65"/>
        <v>0</v>
      </c>
      <c r="N330" s="6">
        <f t="shared" si="66"/>
        <v>2</v>
      </c>
      <c r="O330" s="1">
        <f t="shared" si="67"/>
        <v>0</v>
      </c>
      <c r="P330" s="12">
        <f t="shared" si="76"/>
        <v>0</v>
      </c>
      <c r="Q330" s="6">
        <f t="shared" si="68"/>
        <v>2</v>
      </c>
      <c r="R330" s="1">
        <f t="shared" si="69"/>
        <v>0</v>
      </c>
      <c r="S330" s="12">
        <f t="shared" si="70"/>
        <v>0.6</v>
      </c>
      <c r="T330" s="6">
        <f t="shared" si="71"/>
        <v>10</v>
      </c>
      <c r="U330" s="1">
        <f t="shared" si="72"/>
        <v>6</v>
      </c>
      <c r="V330" s="13">
        <f t="shared" si="73"/>
        <v>1</v>
      </c>
      <c r="W330">
        <f t="shared" si="74"/>
        <v>36</v>
      </c>
      <c r="X330">
        <f t="shared" si="75"/>
        <v>36</v>
      </c>
      <c r="Y330" t="s">
        <v>47</v>
      </c>
    </row>
    <row r="331" spans="1:25" ht="14.25">
      <c r="A331">
        <v>6</v>
      </c>
      <c r="B331">
        <v>1320316</v>
      </c>
      <c r="C331" t="s">
        <v>166</v>
      </c>
      <c r="D331" s="10" t="s">
        <v>167</v>
      </c>
      <c r="E331">
        <v>4</v>
      </c>
      <c r="F331">
        <v>2417</v>
      </c>
      <c r="G331" s="15">
        <v>1</v>
      </c>
      <c r="H331" s="15">
        <v>1</v>
      </c>
      <c r="I331" s="15">
        <v>5</v>
      </c>
      <c r="J331" s="15">
        <v>18</v>
      </c>
      <c r="K331" s="15">
        <v>3</v>
      </c>
      <c r="L331" s="11">
        <v>1</v>
      </c>
      <c r="M331" s="12">
        <f t="shared" si="65"/>
        <v>0</v>
      </c>
      <c r="N331" s="6">
        <f t="shared" si="66"/>
        <v>2</v>
      </c>
      <c r="O331" s="1">
        <f t="shared" si="67"/>
        <v>0</v>
      </c>
      <c r="P331" s="12">
        <f t="shared" si="76"/>
        <v>0</v>
      </c>
      <c r="Q331" s="6">
        <f t="shared" si="68"/>
        <v>2</v>
      </c>
      <c r="R331" s="1">
        <f t="shared" si="69"/>
        <v>0</v>
      </c>
      <c r="S331" s="12">
        <f t="shared" si="70"/>
        <v>0.4</v>
      </c>
      <c r="T331" s="6">
        <f t="shared" si="71"/>
        <v>10</v>
      </c>
      <c r="U331" s="1">
        <f t="shared" si="72"/>
        <v>4</v>
      </c>
      <c r="V331" s="13">
        <f t="shared" si="73"/>
        <v>1</v>
      </c>
      <c r="W331">
        <f t="shared" si="74"/>
        <v>36</v>
      </c>
      <c r="X331">
        <f t="shared" si="75"/>
        <v>36</v>
      </c>
      <c r="Y331" t="s">
        <v>47</v>
      </c>
    </row>
    <row r="332" spans="1:25" ht="14.25">
      <c r="A332">
        <v>7</v>
      </c>
      <c r="B332">
        <v>1135756</v>
      </c>
      <c r="C332" t="s">
        <v>104</v>
      </c>
      <c r="D332" s="10" t="s">
        <v>101</v>
      </c>
      <c r="E332">
        <v>4</v>
      </c>
      <c r="F332">
        <v>2385</v>
      </c>
      <c r="G332" s="15">
        <v>1</v>
      </c>
      <c r="H332" s="15">
        <v>1</v>
      </c>
      <c r="I332" s="15">
        <v>5</v>
      </c>
      <c r="J332" s="15">
        <v>18</v>
      </c>
      <c r="K332" s="15">
        <v>3</v>
      </c>
      <c r="L332" s="11">
        <v>1</v>
      </c>
      <c r="M332" s="12">
        <f t="shared" si="65"/>
        <v>0</v>
      </c>
      <c r="N332" s="6">
        <f t="shared" si="66"/>
        <v>2</v>
      </c>
      <c r="O332" s="1">
        <f t="shared" si="67"/>
        <v>0</v>
      </c>
      <c r="P332" s="12">
        <f t="shared" si="76"/>
        <v>0</v>
      </c>
      <c r="Q332" s="6">
        <f t="shared" si="68"/>
        <v>2</v>
      </c>
      <c r="R332" s="1">
        <f t="shared" si="69"/>
        <v>0</v>
      </c>
      <c r="S332" s="12">
        <f t="shared" si="70"/>
        <v>0.2</v>
      </c>
      <c r="T332" s="6">
        <f t="shared" si="71"/>
        <v>10</v>
      </c>
      <c r="U332" s="1">
        <f t="shared" si="72"/>
        <v>2</v>
      </c>
      <c r="V332" s="13">
        <f t="shared" si="73"/>
        <v>1</v>
      </c>
      <c r="W332">
        <f t="shared" si="74"/>
        <v>36</v>
      </c>
      <c r="X332">
        <f t="shared" si="75"/>
        <v>36</v>
      </c>
      <c r="Y332" t="s">
        <v>47</v>
      </c>
    </row>
    <row r="333" spans="1:25" ht="14.25">
      <c r="A333">
        <v>8</v>
      </c>
      <c r="B333">
        <v>2269425</v>
      </c>
      <c r="C333" t="s">
        <v>221</v>
      </c>
      <c r="D333" s="10" t="s">
        <v>212</v>
      </c>
      <c r="E333">
        <v>4</v>
      </c>
      <c r="F333">
        <v>2312</v>
      </c>
      <c r="G333" s="15">
        <v>1</v>
      </c>
      <c r="H333" s="15">
        <v>1</v>
      </c>
      <c r="I333" s="15">
        <v>5</v>
      </c>
      <c r="J333" s="15">
        <v>18</v>
      </c>
      <c r="K333" s="15">
        <v>3</v>
      </c>
      <c r="L333" s="11">
        <v>1</v>
      </c>
      <c r="M333" s="12">
        <f t="shared" si="65"/>
        <v>0</v>
      </c>
      <c r="N333" s="6">
        <f t="shared" si="66"/>
        <v>2</v>
      </c>
      <c r="O333" s="1">
        <f t="shared" si="67"/>
        <v>0</v>
      </c>
      <c r="P333" s="12">
        <f t="shared" si="76"/>
        <v>0</v>
      </c>
      <c r="Q333" s="6">
        <f t="shared" si="68"/>
        <v>2</v>
      </c>
      <c r="R333" s="1">
        <f t="shared" si="69"/>
        <v>0</v>
      </c>
      <c r="S333" s="12">
        <f t="shared" si="70"/>
        <v>0</v>
      </c>
      <c r="T333" s="6">
        <f t="shared" si="71"/>
        <v>10</v>
      </c>
      <c r="U333" s="1">
        <f t="shared" si="72"/>
        <v>0</v>
      </c>
      <c r="V333" s="13">
        <f t="shared" si="73"/>
        <v>1</v>
      </c>
      <c r="W333">
        <f t="shared" si="74"/>
        <v>36</v>
      </c>
      <c r="X333">
        <f t="shared" si="75"/>
        <v>36</v>
      </c>
      <c r="Y333" t="s">
        <v>47</v>
      </c>
    </row>
    <row r="334" spans="1:25" ht="14.25">
      <c r="A334">
        <v>9</v>
      </c>
      <c r="B334">
        <v>2519118</v>
      </c>
      <c r="C334" t="s">
        <v>171</v>
      </c>
      <c r="D334" s="10" t="s">
        <v>167</v>
      </c>
      <c r="E334">
        <v>4</v>
      </c>
      <c r="F334">
        <v>2291</v>
      </c>
      <c r="G334" s="15">
        <v>1</v>
      </c>
      <c r="H334" s="15">
        <v>1</v>
      </c>
      <c r="I334" s="15">
        <v>5</v>
      </c>
      <c r="J334" s="15">
        <v>18</v>
      </c>
      <c r="K334" s="15">
        <v>3</v>
      </c>
      <c r="L334" s="11">
        <v>1</v>
      </c>
      <c r="M334" s="12">
        <f t="shared" si="65"/>
        <v>0</v>
      </c>
      <c r="N334" s="6">
        <f t="shared" si="66"/>
        <v>2</v>
      </c>
      <c r="O334" s="1">
        <f t="shared" si="67"/>
        <v>0</v>
      </c>
      <c r="P334" s="12">
        <f t="shared" si="76"/>
        <v>0</v>
      </c>
      <c r="Q334" s="6">
        <f t="shared" si="68"/>
        <v>2</v>
      </c>
      <c r="R334" s="1">
        <f t="shared" si="69"/>
        <v>0</v>
      </c>
      <c r="S334" s="12">
        <f t="shared" si="70"/>
        <v>0</v>
      </c>
      <c r="T334" s="6">
        <f t="shared" si="71"/>
        <v>10</v>
      </c>
      <c r="U334" s="1">
        <f t="shared" si="72"/>
        <v>0</v>
      </c>
      <c r="V334" s="13">
        <f t="shared" si="73"/>
        <v>0.9444444444444444</v>
      </c>
      <c r="W334">
        <f t="shared" si="74"/>
        <v>36</v>
      </c>
      <c r="X334">
        <f t="shared" si="75"/>
        <v>34</v>
      </c>
      <c r="Y334" t="s">
        <v>47</v>
      </c>
    </row>
    <row r="335" spans="1:25" ht="14.25">
      <c r="A335">
        <v>10</v>
      </c>
      <c r="B335">
        <v>2592058</v>
      </c>
      <c r="C335" t="s">
        <v>76</v>
      </c>
      <c r="D335" s="10" t="s">
        <v>41</v>
      </c>
      <c r="E335">
        <v>4</v>
      </c>
      <c r="F335">
        <v>2287</v>
      </c>
      <c r="G335" s="15">
        <v>1</v>
      </c>
      <c r="H335" s="15">
        <v>1</v>
      </c>
      <c r="I335" s="15">
        <v>5</v>
      </c>
      <c r="J335" s="15">
        <v>18</v>
      </c>
      <c r="K335" s="15">
        <v>3</v>
      </c>
      <c r="L335" s="11">
        <v>1</v>
      </c>
      <c r="M335" s="12">
        <f t="shared" si="65"/>
        <v>0</v>
      </c>
      <c r="N335" s="6">
        <f t="shared" si="66"/>
        <v>2</v>
      </c>
      <c r="O335" s="1">
        <f t="shared" si="67"/>
        <v>0</v>
      </c>
      <c r="P335" s="12">
        <f t="shared" si="76"/>
        <v>0</v>
      </c>
      <c r="Q335" s="6">
        <f t="shared" si="68"/>
        <v>2</v>
      </c>
      <c r="R335" s="1">
        <f t="shared" si="69"/>
        <v>0</v>
      </c>
      <c r="S335" s="12">
        <f t="shared" si="70"/>
        <v>0</v>
      </c>
      <c r="T335" s="6">
        <f t="shared" si="71"/>
        <v>10</v>
      </c>
      <c r="U335" s="1">
        <f t="shared" si="72"/>
        <v>0</v>
      </c>
      <c r="V335" s="13">
        <f t="shared" si="73"/>
        <v>0.8888888888888888</v>
      </c>
      <c r="W335">
        <f t="shared" si="74"/>
        <v>36</v>
      </c>
      <c r="X335">
        <f t="shared" si="75"/>
        <v>32</v>
      </c>
      <c r="Y335" t="s">
        <v>47</v>
      </c>
    </row>
    <row r="336" spans="1:25" ht="14.25">
      <c r="A336">
        <v>11</v>
      </c>
      <c r="B336">
        <v>2519456</v>
      </c>
      <c r="C336" t="s">
        <v>72</v>
      </c>
      <c r="D336" s="10" t="s">
        <v>41</v>
      </c>
      <c r="E336">
        <v>4</v>
      </c>
      <c r="F336">
        <v>2271</v>
      </c>
      <c r="G336" s="15">
        <v>1</v>
      </c>
      <c r="H336" s="15">
        <v>1</v>
      </c>
      <c r="I336" s="15">
        <v>5</v>
      </c>
      <c r="J336" s="15">
        <v>18</v>
      </c>
      <c r="K336" s="15">
        <v>3</v>
      </c>
      <c r="L336" s="11">
        <v>1</v>
      </c>
      <c r="M336" s="12">
        <f t="shared" si="65"/>
        <v>0</v>
      </c>
      <c r="N336" s="6">
        <f t="shared" si="66"/>
        <v>2</v>
      </c>
      <c r="O336" s="1">
        <f t="shared" si="67"/>
        <v>0</v>
      </c>
      <c r="P336" s="12">
        <f t="shared" si="76"/>
        <v>0</v>
      </c>
      <c r="Q336" s="6">
        <f t="shared" si="68"/>
        <v>2</v>
      </c>
      <c r="R336" s="1">
        <f t="shared" si="69"/>
        <v>0</v>
      </c>
      <c r="S336" s="12">
        <f t="shared" si="70"/>
        <v>0</v>
      </c>
      <c r="T336" s="6">
        <f t="shared" si="71"/>
        <v>10</v>
      </c>
      <c r="U336" s="1">
        <f t="shared" si="72"/>
        <v>0</v>
      </c>
      <c r="V336" s="13">
        <f t="shared" si="73"/>
        <v>0.8333333333333334</v>
      </c>
      <c r="W336">
        <f t="shared" si="74"/>
        <v>36</v>
      </c>
      <c r="X336">
        <f t="shared" si="75"/>
        <v>30</v>
      </c>
      <c r="Y336" t="s">
        <v>47</v>
      </c>
    </row>
    <row r="337" spans="1:25" ht="14.25">
      <c r="A337">
        <v>12</v>
      </c>
      <c r="B337">
        <v>2334011</v>
      </c>
      <c r="C337" t="s">
        <v>138</v>
      </c>
      <c r="D337" s="10" t="s">
        <v>101</v>
      </c>
      <c r="E337">
        <v>3</v>
      </c>
      <c r="F337">
        <v>2269</v>
      </c>
      <c r="G337" s="15">
        <v>1</v>
      </c>
      <c r="H337" s="15">
        <v>1</v>
      </c>
      <c r="I337" s="15">
        <v>5</v>
      </c>
      <c r="J337" s="15">
        <v>18</v>
      </c>
      <c r="K337" s="15">
        <v>3</v>
      </c>
      <c r="L337" s="11">
        <v>1</v>
      </c>
      <c r="M337" s="12">
        <f t="shared" si="65"/>
        <v>0</v>
      </c>
      <c r="N337" s="6">
        <f t="shared" si="66"/>
        <v>2</v>
      </c>
      <c r="O337" s="1">
        <f t="shared" si="67"/>
        <v>0</v>
      </c>
      <c r="P337" s="12">
        <f t="shared" si="76"/>
        <v>0</v>
      </c>
      <c r="Q337" s="6">
        <f t="shared" si="68"/>
        <v>2</v>
      </c>
      <c r="R337" s="1">
        <f t="shared" si="69"/>
        <v>0</v>
      </c>
      <c r="S337" s="12">
        <f t="shared" si="70"/>
        <v>0</v>
      </c>
      <c r="T337" s="6">
        <f t="shared" si="71"/>
        <v>10</v>
      </c>
      <c r="U337" s="1">
        <f t="shared" si="72"/>
        <v>0</v>
      </c>
      <c r="V337" s="13">
        <f t="shared" si="73"/>
        <v>0.7777777777777778</v>
      </c>
      <c r="W337">
        <f t="shared" si="74"/>
        <v>36</v>
      </c>
      <c r="X337">
        <f t="shared" si="75"/>
        <v>28</v>
      </c>
      <c r="Y337" t="s">
        <v>47</v>
      </c>
    </row>
    <row r="338" spans="1:25" ht="14.25">
      <c r="A338">
        <v>13</v>
      </c>
      <c r="B338">
        <v>2519502</v>
      </c>
      <c r="C338" t="s">
        <v>74</v>
      </c>
      <c r="D338" s="10" t="s">
        <v>41</v>
      </c>
      <c r="E338">
        <v>4</v>
      </c>
      <c r="F338">
        <v>2268</v>
      </c>
      <c r="G338" s="15">
        <v>1</v>
      </c>
      <c r="H338" s="15">
        <v>1</v>
      </c>
      <c r="I338" s="15">
        <v>5</v>
      </c>
      <c r="J338" s="15">
        <v>18</v>
      </c>
      <c r="K338" s="15">
        <v>3</v>
      </c>
      <c r="L338" s="11">
        <v>1</v>
      </c>
      <c r="M338" s="12">
        <f t="shared" si="65"/>
        <v>0</v>
      </c>
      <c r="N338" s="6">
        <f t="shared" si="66"/>
        <v>2</v>
      </c>
      <c r="O338" s="1">
        <f t="shared" si="67"/>
        <v>0</v>
      </c>
      <c r="P338" s="12">
        <f t="shared" si="76"/>
        <v>0</v>
      </c>
      <c r="Q338" s="6">
        <f t="shared" si="68"/>
        <v>2</v>
      </c>
      <c r="R338" s="1">
        <f t="shared" si="69"/>
        <v>0</v>
      </c>
      <c r="S338" s="12">
        <f t="shared" si="70"/>
        <v>0</v>
      </c>
      <c r="T338" s="6">
        <f t="shared" si="71"/>
        <v>10</v>
      </c>
      <c r="U338" s="1">
        <f t="shared" si="72"/>
        <v>0</v>
      </c>
      <c r="V338" s="13">
        <f t="shared" si="73"/>
        <v>0.7222222222222222</v>
      </c>
      <c r="W338">
        <f t="shared" si="74"/>
        <v>36</v>
      </c>
      <c r="X338">
        <f t="shared" si="75"/>
        <v>26</v>
      </c>
      <c r="Y338" t="s">
        <v>47</v>
      </c>
    </row>
    <row r="339" spans="1:25" ht="14.25">
      <c r="A339">
        <v>14</v>
      </c>
      <c r="B339">
        <v>2360504</v>
      </c>
      <c r="C339" t="s">
        <v>141</v>
      </c>
      <c r="D339" s="10" t="s">
        <v>101</v>
      </c>
      <c r="E339">
        <v>4</v>
      </c>
      <c r="F339">
        <v>2256</v>
      </c>
      <c r="G339" s="15">
        <v>1</v>
      </c>
      <c r="H339" s="15">
        <v>1</v>
      </c>
      <c r="I339" s="15">
        <v>5</v>
      </c>
      <c r="J339" s="15">
        <v>18</v>
      </c>
      <c r="K339" s="15">
        <v>3</v>
      </c>
      <c r="L339" s="11">
        <v>1</v>
      </c>
      <c r="M339" s="12">
        <f t="shared" si="65"/>
        <v>0</v>
      </c>
      <c r="N339" s="6">
        <f t="shared" si="66"/>
        <v>2</v>
      </c>
      <c r="O339" s="1">
        <f t="shared" si="67"/>
        <v>0</v>
      </c>
      <c r="P339" s="12">
        <f t="shared" si="76"/>
        <v>0</v>
      </c>
      <c r="Q339" s="6">
        <f t="shared" si="68"/>
        <v>2</v>
      </c>
      <c r="R339" s="1">
        <f t="shared" si="69"/>
        <v>0</v>
      </c>
      <c r="S339" s="12">
        <f t="shared" si="70"/>
        <v>0</v>
      </c>
      <c r="T339" s="6">
        <f t="shared" si="71"/>
        <v>10</v>
      </c>
      <c r="U339" s="1">
        <f t="shared" si="72"/>
        <v>0</v>
      </c>
      <c r="V339" s="13">
        <f t="shared" si="73"/>
        <v>0.6666666666666666</v>
      </c>
      <c r="W339">
        <f t="shared" si="74"/>
        <v>36</v>
      </c>
      <c r="X339">
        <f t="shared" si="75"/>
        <v>24</v>
      </c>
      <c r="Y339" t="s">
        <v>47</v>
      </c>
    </row>
    <row r="340" spans="1:25" ht="14.25">
      <c r="A340">
        <v>15</v>
      </c>
      <c r="B340">
        <v>2798923</v>
      </c>
      <c r="C340" t="s">
        <v>78</v>
      </c>
      <c r="D340" s="10" t="s">
        <v>41</v>
      </c>
      <c r="E340">
        <v>4</v>
      </c>
      <c r="F340">
        <v>2248</v>
      </c>
      <c r="G340" s="15">
        <v>1</v>
      </c>
      <c r="H340" s="15">
        <v>1</v>
      </c>
      <c r="I340" s="15">
        <v>5</v>
      </c>
      <c r="J340" s="15">
        <v>18</v>
      </c>
      <c r="K340" s="15">
        <v>3</v>
      </c>
      <c r="L340" s="11">
        <v>1</v>
      </c>
      <c r="M340" s="12">
        <f t="shared" si="65"/>
        <v>0</v>
      </c>
      <c r="N340" s="6">
        <f t="shared" si="66"/>
        <v>2</v>
      </c>
      <c r="O340" s="1">
        <f t="shared" si="67"/>
        <v>0</v>
      </c>
      <c r="P340" s="12">
        <f t="shared" si="76"/>
        <v>0</v>
      </c>
      <c r="Q340" s="6">
        <f t="shared" si="68"/>
        <v>2</v>
      </c>
      <c r="R340" s="1">
        <f t="shared" si="69"/>
        <v>0</v>
      </c>
      <c r="S340" s="12">
        <f t="shared" si="70"/>
        <v>0</v>
      </c>
      <c r="T340" s="6">
        <f t="shared" si="71"/>
        <v>10</v>
      </c>
      <c r="U340" s="1">
        <f t="shared" si="72"/>
        <v>0</v>
      </c>
      <c r="V340" s="13">
        <f t="shared" si="73"/>
        <v>0.6111111111111112</v>
      </c>
      <c r="W340">
        <f t="shared" si="74"/>
        <v>36</v>
      </c>
      <c r="X340">
        <f t="shared" si="75"/>
        <v>22</v>
      </c>
      <c r="Y340" t="s">
        <v>47</v>
      </c>
    </row>
    <row r="341" spans="1:25" ht="14.25">
      <c r="A341">
        <v>15</v>
      </c>
      <c r="B341">
        <v>1840714</v>
      </c>
      <c r="C341" t="s">
        <v>133</v>
      </c>
      <c r="D341" s="10" t="s">
        <v>101</v>
      </c>
      <c r="E341">
        <v>4</v>
      </c>
      <c r="F341">
        <v>2248</v>
      </c>
      <c r="G341" s="15">
        <v>1</v>
      </c>
      <c r="H341" s="15">
        <v>1</v>
      </c>
      <c r="I341" s="15">
        <v>5</v>
      </c>
      <c r="J341" s="15">
        <v>18</v>
      </c>
      <c r="K341" s="15">
        <v>3</v>
      </c>
      <c r="L341" s="11">
        <v>1</v>
      </c>
      <c r="M341" s="12">
        <f t="shared" si="65"/>
        <v>0</v>
      </c>
      <c r="N341" s="6">
        <f t="shared" si="66"/>
        <v>2</v>
      </c>
      <c r="O341" s="1">
        <f t="shared" si="67"/>
        <v>0</v>
      </c>
      <c r="P341" s="12">
        <f t="shared" si="76"/>
        <v>0</v>
      </c>
      <c r="Q341" s="6">
        <f t="shared" si="68"/>
        <v>2</v>
      </c>
      <c r="R341" s="1">
        <f t="shared" si="69"/>
        <v>0</v>
      </c>
      <c r="S341" s="12">
        <f t="shared" si="70"/>
        <v>0</v>
      </c>
      <c r="T341" s="6">
        <f t="shared" si="71"/>
        <v>10</v>
      </c>
      <c r="U341" s="1">
        <f t="shared" si="72"/>
        <v>0</v>
      </c>
      <c r="V341" s="13">
        <f t="shared" si="73"/>
        <v>0.6111111111111112</v>
      </c>
      <c r="W341">
        <f t="shared" si="74"/>
        <v>36</v>
      </c>
      <c r="X341">
        <f t="shared" si="75"/>
        <v>22</v>
      </c>
      <c r="Y341" t="s">
        <v>47</v>
      </c>
    </row>
    <row r="342" spans="1:25" ht="14.25">
      <c r="A342">
        <v>17</v>
      </c>
      <c r="B342">
        <v>2613612</v>
      </c>
      <c r="C342" t="s">
        <v>232</v>
      </c>
      <c r="D342" s="10" t="s">
        <v>212</v>
      </c>
      <c r="E342">
        <v>4</v>
      </c>
      <c r="F342">
        <v>2244</v>
      </c>
      <c r="G342" s="15">
        <v>1</v>
      </c>
      <c r="H342" s="15">
        <v>1</v>
      </c>
      <c r="I342" s="15">
        <v>5</v>
      </c>
      <c r="J342" s="15">
        <v>18</v>
      </c>
      <c r="K342" s="15">
        <v>3</v>
      </c>
      <c r="L342" s="11">
        <v>1</v>
      </c>
      <c r="M342" s="12">
        <f t="shared" si="65"/>
        <v>0</v>
      </c>
      <c r="N342" s="6">
        <f t="shared" si="66"/>
        <v>2</v>
      </c>
      <c r="O342" s="1">
        <f t="shared" si="67"/>
        <v>0</v>
      </c>
      <c r="P342" s="12">
        <f t="shared" si="76"/>
        <v>0</v>
      </c>
      <c r="Q342" s="6">
        <f t="shared" si="68"/>
        <v>2</v>
      </c>
      <c r="R342" s="1">
        <f t="shared" si="69"/>
        <v>0</v>
      </c>
      <c r="S342" s="12">
        <f t="shared" si="70"/>
        <v>0</v>
      </c>
      <c r="T342" s="6">
        <f t="shared" si="71"/>
        <v>10</v>
      </c>
      <c r="U342" s="1">
        <f t="shared" si="72"/>
        <v>0</v>
      </c>
      <c r="V342" s="13">
        <f t="shared" si="73"/>
        <v>0.5</v>
      </c>
      <c r="W342">
        <f t="shared" si="74"/>
        <v>36</v>
      </c>
      <c r="X342">
        <f t="shared" si="75"/>
        <v>18</v>
      </c>
      <c r="Y342" t="s">
        <v>47</v>
      </c>
    </row>
    <row r="343" spans="1:25" ht="14.25">
      <c r="A343">
        <v>18</v>
      </c>
      <c r="B343">
        <v>1005196</v>
      </c>
      <c r="C343" t="s">
        <v>196</v>
      </c>
      <c r="D343" s="10" t="s">
        <v>197</v>
      </c>
      <c r="E343">
        <v>4</v>
      </c>
      <c r="F343">
        <v>2230</v>
      </c>
      <c r="G343" s="15">
        <v>1</v>
      </c>
      <c r="H343" s="15">
        <v>1</v>
      </c>
      <c r="I343" s="15">
        <v>5</v>
      </c>
      <c r="J343" s="15">
        <v>18</v>
      </c>
      <c r="K343" s="15">
        <v>3</v>
      </c>
      <c r="L343" s="11">
        <v>1</v>
      </c>
      <c r="M343" s="12">
        <f t="shared" si="65"/>
        <v>0</v>
      </c>
      <c r="N343" s="6">
        <f t="shared" si="66"/>
        <v>2</v>
      </c>
      <c r="O343" s="1">
        <f t="shared" si="67"/>
        <v>0</v>
      </c>
      <c r="P343" s="12">
        <f t="shared" si="76"/>
        <v>0</v>
      </c>
      <c r="Q343" s="6">
        <f t="shared" si="68"/>
        <v>2</v>
      </c>
      <c r="R343" s="1">
        <f t="shared" si="69"/>
        <v>0</v>
      </c>
      <c r="S343" s="12">
        <f t="shared" si="70"/>
        <v>0</v>
      </c>
      <c r="T343" s="6">
        <f t="shared" si="71"/>
        <v>10</v>
      </c>
      <c r="U343" s="1">
        <f t="shared" si="72"/>
        <v>0</v>
      </c>
      <c r="V343" s="13">
        <f t="shared" si="73"/>
        <v>0.4444444444444444</v>
      </c>
      <c r="W343">
        <f t="shared" si="74"/>
        <v>36</v>
      </c>
      <c r="X343">
        <f t="shared" si="75"/>
        <v>16</v>
      </c>
      <c r="Y343" t="s">
        <v>47</v>
      </c>
    </row>
    <row r="344" spans="1:25" ht="14.25">
      <c r="A344">
        <v>19</v>
      </c>
      <c r="B344">
        <v>1023747</v>
      </c>
      <c r="C344" t="s">
        <v>204</v>
      </c>
      <c r="D344" s="10" t="s">
        <v>205</v>
      </c>
      <c r="E344">
        <v>5</v>
      </c>
      <c r="F344">
        <v>2210</v>
      </c>
      <c r="G344" s="15">
        <v>1</v>
      </c>
      <c r="H344" s="15">
        <v>1</v>
      </c>
      <c r="I344" s="15">
        <v>5</v>
      </c>
      <c r="J344" s="15">
        <v>18</v>
      </c>
      <c r="K344" s="15">
        <v>3</v>
      </c>
      <c r="L344" s="11">
        <v>1</v>
      </c>
      <c r="M344" s="12">
        <f t="shared" si="65"/>
        <v>0</v>
      </c>
      <c r="N344" s="6">
        <f t="shared" si="66"/>
        <v>2</v>
      </c>
      <c r="O344" s="1">
        <f t="shared" si="67"/>
        <v>0</v>
      </c>
      <c r="P344" s="12">
        <f t="shared" si="76"/>
        <v>0</v>
      </c>
      <c r="Q344" s="6">
        <f t="shared" si="68"/>
        <v>2</v>
      </c>
      <c r="R344" s="1">
        <f t="shared" si="69"/>
        <v>0</v>
      </c>
      <c r="S344" s="12">
        <f t="shared" si="70"/>
        <v>0</v>
      </c>
      <c r="T344" s="6">
        <f t="shared" si="71"/>
        <v>10</v>
      </c>
      <c r="U344" s="1">
        <f t="shared" si="72"/>
        <v>0</v>
      </c>
      <c r="V344" s="13">
        <f t="shared" si="73"/>
        <v>0.3888888888888889</v>
      </c>
      <c r="W344">
        <f t="shared" si="74"/>
        <v>36</v>
      </c>
      <c r="X344">
        <f t="shared" si="75"/>
        <v>14</v>
      </c>
      <c r="Y344" t="s">
        <v>47</v>
      </c>
    </row>
    <row r="345" spans="1:25" ht="14.25">
      <c r="A345">
        <v>20</v>
      </c>
      <c r="B345">
        <v>2590344</v>
      </c>
      <c r="C345" t="s">
        <v>143</v>
      </c>
      <c r="D345" s="10" t="s">
        <v>101</v>
      </c>
      <c r="E345">
        <v>5</v>
      </c>
      <c r="F345">
        <v>2207</v>
      </c>
      <c r="G345" s="15">
        <v>1</v>
      </c>
      <c r="H345" s="15">
        <v>1</v>
      </c>
      <c r="I345" s="15">
        <v>5</v>
      </c>
      <c r="J345" s="15">
        <v>18</v>
      </c>
      <c r="K345" s="15">
        <v>3</v>
      </c>
      <c r="L345" s="11">
        <v>1</v>
      </c>
      <c r="M345" s="12">
        <f t="shared" si="65"/>
        <v>0</v>
      </c>
      <c r="N345" s="6">
        <f t="shared" si="66"/>
        <v>2</v>
      </c>
      <c r="O345" s="1">
        <f t="shared" si="67"/>
        <v>0</v>
      </c>
      <c r="P345" s="12">
        <f t="shared" si="76"/>
        <v>0</v>
      </c>
      <c r="Q345" s="6">
        <f t="shared" si="68"/>
        <v>2</v>
      </c>
      <c r="R345" s="1">
        <f t="shared" si="69"/>
        <v>0</v>
      </c>
      <c r="S345" s="12">
        <f t="shared" si="70"/>
        <v>0</v>
      </c>
      <c r="T345" s="6">
        <f t="shared" si="71"/>
        <v>10</v>
      </c>
      <c r="U345" s="1">
        <f t="shared" si="72"/>
        <v>0</v>
      </c>
      <c r="V345" s="13">
        <f t="shared" si="73"/>
        <v>0.3333333333333333</v>
      </c>
      <c r="W345">
        <f t="shared" si="74"/>
        <v>36</v>
      </c>
      <c r="X345">
        <f t="shared" si="75"/>
        <v>12</v>
      </c>
      <c r="Y345" t="s">
        <v>47</v>
      </c>
    </row>
    <row r="346" spans="1:25" ht="14.25">
      <c r="A346">
        <v>21</v>
      </c>
      <c r="B346">
        <v>2567521</v>
      </c>
      <c r="C346" t="s">
        <v>225</v>
      </c>
      <c r="D346" s="10" t="s">
        <v>212</v>
      </c>
      <c r="E346">
        <v>4</v>
      </c>
      <c r="F346">
        <v>2188</v>
      </c>
      <c r="G346" s="15">
        <v>1</v>
      </c>
      <c r="H346" s="15">
        <v>1</v>
      </c>
      <c r="I346" s="15">
        <v>5</v>
      </c>
      <c r="J346" s="15">
        <v>18</v>
      </c>
      <c r="K346" s="15">
        <v>3</v>
      </c>
      <c r="L346" s="11">
        <v>1</v>
      </c>
      <c r="M346" s="12">
        <f t="shared" si="65"/>
        <v>0</v>
      </c>
      <c r="N346" s="6">
        <f t="shared" si="66"/>
        <v>2</v>
      </c>
      <c r="O346" s="1">
        <f t="shared" si="67"/>
        <v>0</v>
      </c>
      <c r="P346" s="12">
        <f t="shared" si="76"/>
        <v>0</v>
      </c>
      <c r="Q346" s="6">
        <f t="shared" si="68"/>
        <v>2</v>
      </c>
      <c r="R346" s="1">
        <f t="shared" si="69"/>
        <v>0</v>
      </c>
      <c r="S346" s="12">
        <f t="shared" si="70"/>
        <v>0</v>
      </c>
      <c r="T346" s="6">
        <f t="shared" si="71"/>
        <v>10</v>
      </c>
      <c r="U346" s="1">
        <f t="shared" si="72"/>
        <v>0</v>
      </c>
      <c r="V346" s="13">
        <f t="shared" si="73"/>
        <v>0.2777777777777778</v>
      </c>
      <c r="W346">
        <f t="shared" si="74"/>
        <v>36</v>
      </c>
      <c r="X346">
        <f t="shared" si="75"/>
        <v>10</v>
      </c>
      <c r="Y346" t="s">
        <v>47</v>
      </c>
    </row>
    <row r="347" spans="1:25" ht="14.25">
      <c r="A347">
        <v>22</v>
      </c>
      <c r="B347">
        <v>2653281</v>
      </c>
      <c r="C347" t="s">
        <v>99</v>
      </c>
      <c r="D347" s="10" t="s">
        <v>81</v>
      </c>
      <c r="E347">
        <v>4</v>
      </c>
      <c r="F347">
        <v>2187</v>
      </c>
      <c r="G347" s="15">
        <v>1</v>
      </c>
      <c r="H347" s="15">
        <v>1</v>
      </c>
      <c r="I347" s="15">
        <v>5</v>
      </c>
      <c r="J347" s="15">
        <v>18</v>
      </c>
      <c r="K347" s="15">
        <v>3</v>
      </c>
      <c r="L347" s="11">
        <v>1</v>
      </c>
      <c r="M347" s="12">
        <f t="shared" si="65"/>
        <v>0</v>
      </c>
      <c r="N347" s="6">
        <f t="shared" si="66"/>
        <v>2</v>
      </c>
      <c r="O347" s="1">
        <f t="shared" si="67"/>
        <v>0</v>
      </c>
      <c r="P347" s="12">
        <f t="shared" si="76"/>
        <v>0</v>
      </c>
      <c r="Q347" s="6">
        <f t="shared" si="68"/>
        <v>2</v>
      </c>
      <c r="R347" s="1">
        <f t="shared" si="69"/>
        <v>0</v>
      </c>
      <c r="S347" s="12">
        <f t="shared" si="70"/>
        <v>0</v>
      </c>
      <c r="T347" s="6">
        <f t="shared" si="71"/>
        <v>10</v>
      </c>
      <c r="U347" s="1">
        <f t="shared" si="72"/>
        <v>0</v>
      </c>
      <c r="V347" s="13">
        <f t="shared" si="73"/>
        <v>0.2222222222222222</v>
      </c>
      <c r="W347">
        <f t="shared" si="74"/>
        <v>36</v>
      </c>
      <c r="X347">
        <f t="shared" si="75"/>
        <v>8</v>
      </c>
      <c r="Y347" t="s">
        <v>47</v>
      </c>
    </row>
    <row r="348" spans="1:25" ht="14.25">
      <c r="A348">
        <v>23</v>
      </c>
      <c r="B348">
        <v>2029595</v>
      </c>
      <c r="C348" t="s">
        <v>90</v>
      </c>
      <c r="D348" s="10" t="s">
        <v>81</v>
      </c>
      <c r="E348">
        <v>4</v>
      </c>
      <c r="F348">
        <v>2186</v>
      </c>
      <c r="G348" s="15">
        <v>1</v>
      </c>
      <c r="H348" s="15">
        <v>1</v>
      </c>
      <c r="I348" s="15">
        <v>5</v>
      </c>
      <c r="J348" s="15">
        <v>18</v>
      </c>
      <c r="K348" s="15">
        <v>3</v>
      </c>
      <c r="L348" s="11">
        <v>1</v>
      </c>
      <c r="M348" s="12">
        <f t="shared" si="65"/>
        <v>0</v>
      </c>
      <c r="N348" s="6">
        <f t="shared" si="66"/>
        <v>2</v>
      </c>
      <c r="O348" s="1">
        <f t="shared" si="67"/>
        <v>0</v>
      </c>
      <c r="P348" s="12">
        <f t="shared" si="76"/>
        <v>0</v>
      </c>
      <c r="Q348" s="6">
        <f t="shared" si="68"/>
        <v>2</v>
      </c>
      <c r="R348" s="1">
        <f t="shared" si="69"/>
        <v>0</v>
      </c>
      <c r="S348" s="12">
        <f t="shared" si="70"/>
        <v>0</v>
      </c>
      <c r="T348" s="6">
        <f t="shared" si="71"/>
        <v>10</v>
      </c>
      <c r="U348" s="1">
        <f t="shared" si="72"/>
        <v>0</v>
      </c>
      <c r="V348" s="13">
        <f t="shared" si="73"/>
        <v>0.16666666666666666</v>
      </c>
      <c r="W348">
        <f t="shared" si="74"/>
        <v>36</v>
      </c>
      <c r="X348">
        <f t="shared" si="75"/>
        <v>6</v>
      </c>
      <c r="Y348" t="s">
        <v>47</v>
      </c>
    </row>
    <row r="349" spans="1:25" ht="14.25">
      <c r="A349">
        <v>24</v>
      </c>
      <c r="B349">
        <v>2504126</v>
      </c>
      <c r="C349" t="s">
        <v>223</v>
      </c>
      <c r="D349" s="10" t="s">
        <v>212</v>
      </c>
      <c r="E349">
        <v>4</v>
      </c>
      <c r="F349">
        <v>2158</v>
      </c>
      <c r="G349" s="15">
        <v>1</v>
      </c>
      <c r="H349" s="15">
        <v>1</v>
      </c>
      <c r="I349" s="15">
        <v>5</v>
      </c>
      <c r="J349" s="15">
        <v>18</v>
      </c>
      <c r="K349" s="15">
        <v>3</v>
      </c>
      <c r="L349" s="11">
        <v>1</v>
      </c>
      <c r="M349" s="12">
        <f t="shared" si="65"/>
        <v>0</v>
      </c>
      <c r="N349" s="6">
        <f t="shared" si="66"/>
        <v>2</v>
      </c>
      <c r="O349" s="1">
        <f t="shared" si="67"/>
        <v>0</v>
      </c>
      <c r="P349" s="12">
        <f t="shared" si="76"/>
        <v>0</v>
      </c>
      <c r="Q349" s="6">
        <f t="shared" si="68"/>
        <v>2</v>
      </c>
      <c r="R349" s="1">
        <f t="shared" si="69"/>
        <v>0</v>
      </c>
      <c r="S349" s="12">
        <f t="shared" si="70"/>
        <v>0</v>
      </c>
      <c r="T349" s="6">
        <f t="shared" si="71"/>
        <v>10</v>
      </c>
      <c r="U349" s="1">
        <f t="shared" si="72"/>
        <v>0</v>
      </c>
      <c r="V349" s="13">
        <f t="shared" si="73"/>
        <v>0.1111111111111111</v>
      </c>
      <c r="W349">
        <f t="shared" si="74"/>
        <v>36</v>
      </c>
      <c r="X349">
        <f t="shared" si="75"/>
        <v>4</v>
      </c>
      <c r="Y349" t="s">
        <v>47</v>
      </c>
    </row>
    <row r="350" spans="1:25" ht="14.25">
      <c r="A350">
        <v>25</v>
      </c>
      <c r="B350">
        <v>1027089</v>
      </c>
      <c r="C350" t="s">
        <v>146</v>
      </c>
      <c r="D350" s="10" t="s">
        <v>147</v>
      </c>
      <c r="E350">
        <v>5</v>
      </c>
      <c r="F350">
        <v>2146</v>
      </c>
      <c r="G350" s="15">
        <v>1</v>
      </c>
      <c r="H350" s="15">
        <v>1</v>
      </c>
      <c r="I350" s="15">
        <v>5</v>
      </c>
      <c r="J350" s="15">
        <v>18</v>
      </c>
      <c r="K350" s="15">
        <v>3</v>
      </c>
      <c r="L350" s="11">
        <v>1</v>
      </c>
      <c r="M350" s="12">
        <f t="shared" si="65"/>
        <v>0</v>
      </c>
      <c r="N350" s="6">
        <f t="shared" si="66"/>
        <v>2</v>
      </c>
      <c r="O350" s="1">
        <f t="shared" si="67"/>
        <v>0</v>
      </c>
      <c r="P350" s="12">
        <f t="shared" si="76"/>
        <v>0</v>
      </c>
      <c r="Q350" s="6">
        <f t="shared" si="68"/>
        <v>2</v>
      </c>
      <c r="R350" s="1">
        <f t="shared" si="69"/>
        <v>0</v>
      </c>
      <c r="S350" s="12">
        <f t="shared" si="70"/>
        <v>0</v>
      </c>
      <c r="T350" s="6">
        <f t="shared" si="71"/>
        <v>10</v>
      </c>
      <c r="U350" s="1">
        <f t="shared" si="72"/>
        <v>0</v>
      </c>
      <c r="V350" s="13">
        <f t="shared" si="73"/>
        <v>0.05555555555555555</v>
      </c>
      <c r="W350">
        <f t="shared" si="74"/>
        <v>36</v>
      </c>
      <c r="X350">
        <f t="shared" si="75"/>
        <v>2</v>
      </c>
      <c r="Y350" t="s">
        <v>47</v>
      </c>
    </row>
    <row r="351" spans="1:25" ht="14.25">
      <c r="A351">
        <v>26</v>
      </c>
      <c r="B351">
        <v>2360458</v>
      </c>
      <c r="C351" t="s">
        <v>97</v>
      </c>
      <c r="D351" s="10" t="s">
        <v>81</v>
      </c>
      <c r="E351">
        <v>5</v>
      </c>
      <c r="F351">
        <v>2145</v>
      </c>
      <c r="G351" s="15">
        <v>1</v>
      </c>
      <c r="H351" s="15">
        <v>1</v>
      </c>
      <c r="I351" s="15">
        <v>5</v>
      </c>
      <c r="J351" s="15">
        <v>18</v>
      </c>
      <c r="K351" s="15">
        <v>3</v>
      </c>
      <c r="L351" s="11">
        <v>1</v>
      </c>
      <c r="M351" s="12">
        <f t="shared" si="65"/>
        <v>0</v>
      </c>
      <c r="N351" s="6">
        <f t="shared" si="66"/>
        <v>2</v>
      </c>
      <c r="O351" s="1">
        <f t="shared" si="67"/>
        <v>0</v>
      </c>
      <c r="P351" s="12">
        <f t="shared" si="76"/>
        <v>0</v>
      </c>
      <c r="Q351" s="6">
        <f t="shared" si="68"/>
        <v>2</v>
      </c>
      <c r="R351" s="1">
        <f t="shared" si="69"/>
        <v>0</v>
      </c>
      <c r="S351" s="12">
        <f t="shared" si="70"/>
        <v>0</v>
      </c>
      <c r="T351" s="6">
        <f t="shared" si="71"/>
        <v>10</v>
      </c>
      <c r="U351" s="1">
        <f t="shared" si="72"/>
        <v>0</v>
      </c>
      <c r="V351" s="13">
        <f t="shared" si="73"/>
        <v>0</v>
      </c>
      <c r="W351">
        <f t="shared" si="74"/>
        <v>36</v>
      </c>
      <c r="X351">
        <f t="shared" si="75"/>
        <v>0</v>
      </c>
      <c r="Y351" t="s">
        <v>47</v>
      </c>
    </row>
    <row r="352" spans="1:25" ht="14.25">
      <c r="A352">
        <v>27</v>
      </c>
      <c r="B352">
        <v>1041848</v>
      </c>
      <c r="C352" t="s">
        <v>84</v>
      </c>
      <c r="D352" s="10" t="s">
        <v>81</v>
      </c>
      <c r="E352">
        <v>5</v>
      </c>
      <c r="F352">
        <v>2144</v>
      </c>
      <c r="G352" s="15">
        <v>1</v>
      </c>
      <c r="H352" s="15">
        <v>1</v>
      </c>
      <c r="I352" s="15">
        <v>5</v>
      </c>
      <c r="J352" s="15">
        <v>18</v>
      </c>
      <c r="K352" s="15">
        <v>3</v>
      </c>
      <c r="L352" s="11">
        <v>1</v>
      </c>
      <c r="M352" s="12">
        <f t="shared" si="65"/>
        <v>0</v>
      </c>
      <c r="N352" s="6">
        <f t="shared" si="66"/>
        <v>2</v>
      </c>
      <c r="O352" s="1">
        <f t="shared" si="67"/>
        <v>0</v>
      </c>
      <c r="P352" s="12">
        <f t="shared" si="76"/>
        <v>0</v>
      </c>
      <c r="Q352" s="6">
        <f t="shared" si="68"/>
        <v>2</v>
      </c>
      <c r="R352" s="1">
        <f t="shared" si="69"/>
        <v>0</v>
      </c>
      <c r="S352" s="12">
        <f t="shared" si="70"/>
        <v>0</v>
      </c>
      <c r="T352" s="6">
        <f t="shared" si="71"/>
        <v>10</v>
      </c>
      <c r="U352" s="1">
        <f t="shared" si="72"/>
        <v>0</v>
      </c>
      <c r="V352" s="13">
        <f t="shared" si="73"/>
        <v>0</v>
      </c>
      <c r="W352">
        <f t="shared" si="74"/>
        <v>36</v>
      </c>
      <c r="X352">
        <f t="shared" si="75"/>
        <v>0</v>
      </c>
      <c r="Y352" t="s">
        <v>47</v>
      </c>
    </row>
    <row r="353" spans="1:25" ht="14.25">
      <c r="A353">
        <v>28</v>
      </c>
      <c r="B353">
        <v>2216917</v>
      </c>
      <c r="C353" t="s">
        <v>93</v>
      </c>
      <c r="D353" s="10" t="s">
        <v>81</v>
      </c>
      <c r="E353">
        <v>6</v>
      </c>
      <c r="F353">
        <v>2130</v>
      </c>
      <c r="G353" s="15">
        <v>1</v>
      </c>
      <c r="H353" s="15">
        <v>1</v>
      </c>
      <c r="I353" s="15">
        <v>5</v>
      </c>
      <c r="J353" s="15">
        <v>18</v>
      </c>
      <c r="K353" s="15">
        <v>3</v>
      </c>
      <c r="L353" s="11">
        <v>1</v>
      </c>
      <c r="M353" s="12">
        <f t="shared" si="65"/>
        <v>0</v>
      </c>
      <c r="N353" s="6">
        <f t="shared" si="66"/>
        <v>2</v>
      </c>
      <c r="O353" s="1">
        <f t="shared" si="67"/>
        <v>0</v>
      </c>
      <c r="P353" s="12">
        <f t="shared" si="76"/>
        <v>0</v>
      </c>
      <c r="Q353" s="6">
        <f t="shared" si="68"/>
        <v>2</v>
      </c>
      <c r="R353" s="1">
        <f t="shared" si="69"/>
        <v>0</v>
      </c>
      <c r="S353" s="12">
        <f t="shared" si="70"/>
        <v>0</v>
      </c>
      <c r="T353" s="6">
        <f t="shared" si="71"/>
        <v>10</v>
      </c>
      <c r="U353" s="1">
        <f t="shared" si="72"/>
        <v>0</v>
      </c>
      <c r="V353" s="13">
        <f t="shared" si="73"/>
        <v>0</v>
      </c>
      <c r="W353">
        <f t="shared" si="74"/>
        <v>36</v>
      </c>
      <c r="X353">
        <f t="shared" si="75"/>
        <v>0</v>
      </c>
      <c r="Y353" t="s">
        <v>47</v>
      </c>
    </row>
    <row r="354" spans="1:25" ht="14.25">
      <c r="A354">
        <v>29</v>
      </c>
      <c r="B354">
        <v>1051068</v>
      </c>
      <c r="C354" t="s">
        <v>49</v>
      </c>
      <c r="D354" s="10" t="s">
        <v>41</v>
      </c>
      <c r="E354">
        <v>5</v>
      </c>
      <c r="F354">
        <v>2129</v>
      </c>
      <c r="G354" s="15">
        <v>1</v>
      </c>
      <c r="H354" s="15">
        <v>1</v>
      </c>
      <c r="I354" s="15">
        <v>5</v>
      </c>
      <c r="J354" s="15">
        <v>18</v>
      </c>
      <c r="K354" s="15">
        <v>3</v>
      </c>
      <c r="L354" s="11">
        <v>1</v>
      </c>
      <c r="M354" s="12">
        <f t="shared" si="65"/>
        <v>0</v>
      </c>
      <c r="N354" s="6">
        <f t="shared" si="66"/>
        <v>2</v>
      </c>
      <c r="O354" s="1">
        <f t="shared" si="67"/>
        <v>0</v>
      </c>
      <c r="P354" s="12">
        <f t="shared" si="76"/>
        <v>0</v>
      </c>
      <c r="Q354" s="6">
        <f t="shared" si="68"/>
        <v>2</v>
      </c>
      <c r="R354" s="1">
        <f t="shared" si="69"/>
        <v>0</v>
      </c>
      <c r="S354" s="12">
        <f t="shared" si="70"/>
        <v>0</v>
      </c>
      <c r="T354" s="6">
        <f t="shared" si="71"/>
        <v>10</v>
      </c>
      <c r="U354" s="1">
        <f t="shared" si="72"/>
        <v>0</v>
      </c>
      <c r="V354" s="13">
        <f t="shared" si="73"/>
        <v>0</v>
      </c>
      <c r="W354">
        <f t="shared" si="74"/>
        <v>36</v>
      </c>
      <c r="X354">
        <f t="shared" si="75"/>
        <v>0</v>
      </c>
      <c r="Y354" t="s">
        <v>47</v>
      </c>
    </row>
    <row r="355" spans="1:25" ht="14.25">
      <c r="A355">
        <v>30</v>
      </c>
      <c r="B355">
        <v>2073143</v>
      </c>
      <c r="C355" t="s">
        <v>66</v>
      </c>
      <c r="D355" s="10" t="s">
        <v>41</v>
      </c>
      <c r="E355">
        <v>5</v>
      </c>
      <c r="F355">
        <v>2124</v>
      </c>
      <c r="G355" s="15">
        <v>1</v>
      </c>
      <c r="H355" s="15">
        <v>1</v>
      </c>
      <c r="I355" s="15">
        <v>5</v>
      </c>
      <c r="J355" s="15">
        <v>18</v>
      </c>
      <c r="K355" s="15">
        <v>3</v>
      </c>
      <c r="L355" s="11">
        <v>1</v>
      </c>
      <c r="M355" s="12">
        <f t="shared" si="65"/>
        <v>0</v>
      </c>
      <c r="N355" s="6">
        <f t="shared" si="66"/>
        <v>2</v>
      </c>
      <c r="O355" s="1">
        <f t="shared" si="67"/>
        <v>0</v>
      </c>
      <c r="P355" s="12">
        <f t="shared" si="76"/>
        <v>0</v>
      </c>
      <c r="Q355" s="6">
        <f t="shared" si="68"/>
        <v>2</v>
      </c>
      <c r="R355" s="1">
        <f t="shared" si="69"/>
        <v>0</v>
      </c>
      <c r="S355" s="12">
        <f t="shared" si="70"/>
        <v>0</v>
      </c>
      <c r="T355" s="6">
        <f t="shared" si="71"/>
        <v>10</v>
      </c>
      <c r="U355" s="1">
        <f t="shared" si="72"/>
        <v>0</v>
      </c>
      <c r="V355" s="13">
        <f t="shared" si="73"/>
        <v>0</v>
      </c>
      <c r="W355">
        <f t="shared" si="74"/>
        <v>36</v>
      </c>
      <c r="X355">
        <f t="shared" si="75"/>
        <v>0</v>
      </c>
      <c r="Y355" t="s">
        <v>47</v>
      </c>
    </row>
    <row r="356" spans="1:25" ht="14.25">
      <c r="A356">
        <v>31</v>
      </c>
      <c r="B356">
        <v>1060392</v>
      </c>
      <c r="C356" t="s">
        <v>206</v>
      </c>
      <c r="D356" s="10" t="s">
        <v>205</v>
      </c>
      <c r="E356">
        <v>6</v>
      </c>
      <c r="F356">
        <v>2119</v>
      </c>
      <c r="G356" s="15">
        <v>1</v>
      </c>
      <c r="H356" s="15">
        <v>1</v>
      </c>
      <c r="I356" s="15">
        <v>5</v>
      </c>
      <c r="J356" s="15">
        <v>18</v>
      </c>
      <c r="K356" s="15">
        <v>3</v>
      </c>
      <c r="L356" s="11">
        <v>1</v>
      </c>
      <c r="M356" s="12">
        <f t="shared" si="65"/>
        <v>0</v>
      </c>
      <c r="N356" s="6">
        <f t="shared" si="66"/>
        <v>2</v>
      </c>
      <c r="O356" s="1">
        <f t="shared" si="67"/>
        <v>0</v>
      </c>
      <c r="P356" s="12">
        <f t="shared" si="76"/>
        <v>0</v>
      </c>
      <c r="Q356" s="6">
        <f t="shared" si="68"/>
        <v>2</v>
      </c>
      <c r="R356" s="1">
        <f t="shared" si="69"/>
        <v>0</v>
      </c>
      <c r="S356" s="12">
        <f t="shared" si="70"/>
        <v>0</v>
      </c>
      <c r="T356" s="6">
        <f t="shared" si="71"/>
        <v>10</v>
      </c>
      <c r="U356" s="1">
        <f t="shared" si="72"/>
        <v>0</v>
      </c>
      <c r="V356" s="13">
        <f t="shared" si="73"/>
        <v>0</v>
      </c>
      <c r="W356">
        <f t="shared" si="74"/>
        <v>36</v>
      </c>
      <c r="X356">
        <f t="shared" si="75"/>
        <v>0</v>
      </c>
      <c r="Y356" t="s">
        <v>47</v>
      </c>
    </row>
    <row r="357" spans="1:25" ht="14.25">
      <c r="A357">
        <v>32</v>
      </c>
      <c r="B357">
        <v>2548014</v>
      </c>
      <c r="C357" t="s">
        <v>202</v>
      </c>
      <c r="D357" s="10" t="s">
        <v>197</v>
      </c>
      <c r="E357">
        <v>5</v>
      </c>
      <c r="F357">
        <v>2112</v>
      </c>
      <c r="G357" s="15">
        <v>1</v>
      </c>
      <c r="H357" s="15">
        <v>1</v>
      </c>
      <c r="I357" s="15">
        <v>5</v>
      </c>
      <c r="J357" s="15">
        <v>18</v>
      </c>
      <c r="K357" s="15">
        <v>3</v>
      </c>
      <c r="L357" s="11">
        <v>1</v>
      </c>
      <c r="M357" s="12">
        <f t="shared" si="65"/>
        <v>0</v>
      </c>
      <c r="N357" s="6">
        <f t="shared" si="66"/>
        <v>2</v>
      </c>
      <c r="O357" s="1">
        <f t="shared" si="67"/>
        <v>0</v>
      </c>
      <c r="P357" s="12">
        <f t="shared" si="76"/>
        <v>0</v>
      </c>
      <c r="Q357" s="6">
        <f t="shared" si="68"/>
        <v>2</v>
      </c>
      <c r="R357" s="1">
        <f t="shared" si="69"/>
        <v>0</v>
      </c>
      <c r="S357" s="12">
        <f t="shared" si="70"/>
        <v>0</v>
      </c>
      <c r="T357" s="6">
        <f t="shared" si="71"/>
        <v>10</v>
      </c>
      <c r="U357" s="1">
        <f t="shared" si="72"/>
        <v>0</v>
      </c>
      <c r="V357" s="13">
        <f t="shared" si="73"/>
        <v>0</v>
      </c>
      <c r="W357">
        <f t="shared" si="74"/>
        <v>36</v>
      </c>
      <c r="X357">
        <f t="shared" si="75"/>
        <v>0</v>
      </c>
      <c r="Y357" t="s">
        <v>47</v>
      </c>
    </row>
    <row r="358" spans="1:25" ht="14.25">
      <c r="A358">
        <v>33</v>
      </c>
      <c r="B358">
        <v>1118766</v>
      </c>
      <c r="C358" t="s">
        <v>88</v>
      </c>
      <c r="D358" s="10" t="s">
        <v>81</v>
      </c>
      <c r="E358">
        <v>6</v>
      </c>
      <c r="F358">
        <v>2102</v>
      </c>
      <c r="G358" s="15">
        <v>1</v>
      </c>
      <c r="H358" s="15">
        <v>1</v>
      </c>
      <c r="I358" s="15">
        <v>5</v>
      </c>
      <c r="J358" s="15">
        <v>18</v>
      </c>
      <c r="K358" s="15">
        <v>3</v>
      </c>
      <c r="L358" s="11">
        <v>1</v>
      </c>
      <c r="M358" s="12">
        <f t="shared" si="65"/>
        <v>0</v>
      </c>
      <c r="N358" s="6">
        <f t="shared" si="66"/>
        <v>2</v>
      </c>
      <c r="O358" s="1">
        <f t="shared" si="67"/>
        <v>0</v>
      </c>
      <c r="P358" s="12">
        <f aca="true" t="shared" si="77" ref="P358:P384">IF(A358&lt;(G358+H358+1),IF(H358&gt;0,MIN((H358-A358+G358+1)/H358,1),0),0)</f>
        <v>0</v>
      </c>
      <c r="Q358" s="6">
        <f t="shared" si="68"/>
        <v>2</v>
      </c>
      <c r="R358" s="1">
        <f t="shared" si="69"/>
        <v>0</v>
      </c>
      <c r="S358" s="12">
        <f t="shared" si="70"/>
        <v>0</v>
      </c>
      <c r="T358" s="6">
        <f t="shared" si="71"/>
        <v>10</v>
      </c>
      <c r="U358" s="1">
        <f t="shared" si="72"/>
        <v>0</v>
      </c>
      <c r="V358" s="13">
        <f t="shared" si="73"/>
        <v>0</v>
      </c>
      <c r="W358">
        <f t="shared" si="74"/>
        <v>36</v>
      </c>
      <c r="X358">
        <f t="shared" si="75"/>
        <v>0</v>
      </c>
      <c r="Y358" t="s">
        <v>47</v>
      </c>
    </row>
    <row r="359" spans="1:25" ht="14.25">
      <c r="A359">
        <v>34</v>
      </c>
      <c r="B359">
        <v>1011559</v>
      </c>
      <c r="C359" t="s">
        <v>80</v>
      </c>
      <c r="D359" s="10" t="s">
        <v>81</v>
      </c>
      <c r="E359">
        <v>5</v>
      </c>
      <c r="F359">
        <v>2091</v>
      </c>
      <c r="G359" s="15">
        <v>1</v>
      </c>
      <c r="H359" s="15">
        <v>1</v>
      </c>
      <c r="I359" s="15">
        <v>5</v>
      </c>
      <c r="J359" s="15">
        <v>18</v>
      </c>
      <c r="K359" s="15">
        <v>3</v>
      </c>
      <c r="L359" s="11">
        <v>1</v>
      </c>
      <c r="M359" s="12">
        <f t="shared" si="65"/>
        <v>0</v>
      </c>
      <c r="N359" s="6">
        <f t="shared" si="66"/>
        <v>2</v>
      </c>
      <c r="O359" s="1">
        <f t="shared" si="67"/>
        <v>0</v>
      </c>
      <c r="P359" s="12">
        <f t="shared" si="77"/>
        <v>0</v>
      </c>
      <c r="Q359" s="6">
        <f t="shared" si="68"/>
        <v>2</v>
      </c>
      <c r="R359" s="1">
        <f t="shared" si="69"/>
        <v>0</v>
      </c>
      <c r="S359" s="12">
        <f t="shared" si="70"/>
        <v>0</v>
      </c>
      <c r="T359" s="6">
        <f t="shared" si="71"/>
        <v>10</v>
      </c>
      <c r="U359" s="1">
        <f t="shared" si="72"/>
        <v>0</v>
      </c>
      <c r="V359" s="13">
        <f t="shared" si="73"/>
        <v>0</v>
      </c>
      <c r="W359">
        <f t="shared" si="74"/>
        <v>36</v>
      </c>
      <c r="X359">
        <f t="shared" si="75"/>
        <v>0</v>
      </c>
      <c r="Y359" t="s">
        <v>47</v>
      </c>
    </row>
    <row r="360" spans="1:25" ht="14.25">
      <c r="A360">
        <v>35</v>
      </c>
      <c r="B360">
        <v>2590839</v>
      </c>
      <c r="C360" t="s">
        <v>229</v>
      </c>
      <c r="D360" s="10" t="s">
        <v>212</v>
      </c>
      <c r="E360">
        <v>5</v>
      </c>
      <c r="F360">
        <v>2077</v>
      </c>
      <c r="G360" s="15">
        <v>1</v>
      </c>
      <c r="H360" s="15">
        <v>1</v>
      </c>
      <c r="I360" s="15">
        <v>5</v>
      </c>
      <c r="J360" s="15">
        <v>18</v>
      </c>
      <c r="K360" s="15">
        <v>3</v>
      </c>
      <c r="L360" s="11">
        <v>1</v>
      </c>
      <c r="M360" s="12">
        <f t="shared" si="65"/>
        <v>0</v>
      </c>
      <c r="N360" s="6">
        <f t="shared" si="66"/>
        <v>2</v>
      </c>
      <c r="O360" s="1">
        <f t="shared" si="67"/>
        <v>0</v>
      </c>
      <c r="P360" s="12">
        <f t="shared" si="77"/>
        <v>0</v>
      </c>
      <c r="Q360" s="6">
        <f t="shared" si="68"/>
        <v>2</v>
      </c>
      <c r="R360" s="1">
        <f t="shared" si="69"/>
        <v>0</v>
      </c>
      <c r="S360" s="12">
        <f t="shared" si="70"/>
        <v>0</v>
      </c>
      <c r="T360" s="6">
        <f t="shared" si="71"/>
        <v>10</v>
      </c>
      <c r="U360" s="1">
        <f t="shared" si="72"/>
        <v>0</v>
      </c>
      <c r="V360" s="13">
        <f t="shared" si="73"/>
        <v>0</v>
      </c>
      <c r="W360">
        <f t="shared" si="74"/>
        <v>36</v>
      </c>
      <c r="X360">
        <f t="shared" si="75"/>
        <v>0</v>
      </c>
      <c r="Y360" t="s">
        <v>47</v>
      </c>
    </row>
    <row r="361" spans="1:25" ht="14.25">
      <c r="A361">
        <v>36</v>
      </c>
      <c r="B361">
        <v>2576824</v>
      </c>
      <c r="C361" t="s">
        <v>227</v>
      </c>
      <c r="D361" s="10" t="s">
        <v>212</v>
      </c>
      <c r="E361">
        <v>5</v>
      </c>
      <c r="F361">
        <v>2068</v>
      </c>
      <c r="G361" s="15">
        <v>1</v>
      </c>
      <c r="H361" s="15">
        <v>1</v>
      </c>
      <c r="I361" s="15">
        <v>5</v>
      </c>
      <c r="J361" s="15">
        <v>18</v>
      </c>
      <c r="K361" s="15">
        <v>3</v>
      </c>
      <c r="L361" s="11">
        <v>1</v>
      </c>
      <c r="M361" s="12">
        <f t="shared" si="65"/>
        <v>0</v>
      </c>
      <c r="N361" s="6">
        <f t="shared" si="66"/>
        <v>2</v>
      </c>
      <c r="O361" s="1">
        <f t="shared" si="67"/>
        <v>0</v>
      </c>
      <c r="P361" s="12">
        <f t="shared" si="77"/>
        <v>0</v>
      </c>
      <c r="Q361" s="6">
        <f t="shared" si="68"/>
        <v>2</v>
      </c>
      <c r="R361" s="1">
        <f t="shared" si="69"/>
        <v>0</v>
      </c>
      <c r="S361" s="12">
        <f t="shared" si="70"/>
        <v>0</v>
      </c>
      <c r="T361" s="6">
        <f t="shared" si="71"/>
        <v>10</v>
      </c>
      <c r="U361" s="1">
        <f t="shared" si="72"/>
        <v>0</v>
      </c>
      <c r="V361" s="13">
        <f t="shared" si="73"/>
        <v>0</v>
      </c>
      <c r="W361">
        <f t="shared" si="74"/>
        <v>36</v>
      </c>
      <c r="X361">
        <f t="shared" si="75"/>
        <v>0</v>
      </c>
      <c r="Y361" t="s">
        <v>47</v>
      </c>
    </row>
    <row r="362" spans="1:25" ht="14.25">
      <c r="A362">
        <v>37</v>
      </c>
      <c r="B362">
        <v>2504137</v>
      </c>
      <c r="C362" t="s">
        <v>224</v>
      </c>
      <c r="D362" s="10" t="s">
        <v>212</v>
      </c>
      <c r="E362">
        <v>5</v>
      </c>
      <c r="F362">
        <v>2061</v>
      </c>
      <c r="G362" s="15">
        <v>1</v>
      </c>
      <c r="H362" s="15">
        <v>1</v>
      </c>
      <c r="I362" s="15">
        <v>5</v>
      </c>
      <c r="J362" s="15">
        <v>18</v>
      </c>
      <c r="K362" s="15">
        <v>3</v>
      </c>
      <c r="L362" s="11">
        <v>1</v>
      </c>
      <c r="M362" s="12">
        <f t="shared" si="65"/>
        <v>0</v>
      </c>
      <c r="N362" s="6">
        <f t="shared" si="66"/>
        <v>2</v>
      </c>
      <c r="O362" s="1">
        <f t="shared" si="67"/>
        <v>0</v>
      </c>
      <c r="P362" s="12">
        <f t="shared" si="77"/>
        <v>0</v>
      </c>
      <c r="Q362" s="6">
        <f t="shared" si="68"/>
        <v>2</v>
      </c>
      <c r="R362" s="1">
        <f t="shared" si="69"/>
        <v>0</v>
      </c>
      <c r="S362" s="12">
        <f t="shared" si="70"/>
        <v>0</v>
      </c>
      <c r="T362" s="6">
        <f t="shared" si="71"/>
        <v>10</v>
      </c>
      <c r="U362" s="1">
        <f t="shared" si="72"/>
        <v>0</v>
      </c>
      <c r="V362" s="13">
        <f t="shared" si="73"/>
        <v>0</v>
      </c>
      <c r="W362">
        <f t="shared" si="74"/>
        <v>36</v>
      </c>
      <c r="X362">
        <f t="shared" si="75"/>
        <v>0</v>
      </c>
      <c r="Y362" t="s">
        <v>47</v>
      </c>
    </row>
    <row r="363" spans="1:25" ht="14.25">
      <c r="A363">
        <v>38</v>
      </c>
      <c r="B363">
        <v>1165108</v>
      </c>
      <c r="C363" t="s">
        <v>132</v>
      </c>
      <c r="D363" s="10" t="s">
        <v>101</v>
      </c>
      <c r="E363">
        <v>7</v>
      </c>
      <c r="F363">
        <v>2052</v>
      </c>
      <c r="G363" s="15">
        <v>1</v>
      </c>
      <c r="H363" s="15">
        <v>1</v>
      </c>
      <c r="I363" s="15">
        <v>5</v>
      </c>
      <c r="J363" s="15">
        <v>18</v>
      </c>
      <c r="K363" s="15">
        <v>3</v>
      </c>
      <c r="L363" s="11">
        <v>1</v>
      </c>
      <c r="M363" s="12">
        <f t="shared" si="65"/>
        <v>0</v>
      </c>
      <c r="N363" s="6">
        <f t="shared" si="66"/>
        <v>2</v>
      </c>
      <c r="O363" s="1">
        <f t="shared" si="67"/>
        <v>0</v>
      </c>
      <c r="P363" s="12">
        <f t="shared" si="77"/>
        <v>0</v>
      </c>
      <c r="Q363" s="6">
        <f t="shared" si="68"/>
        <v>2</v>
      </c>
      <c r="R363" s="1">
        <f t="shared" si="69"/>
        <v>0</v>
      </c>
      <c r="S363" s="12">
        <f t="shared" si="70"/>
        <v>0</v>
      </c>
      <c r="T363" s="6">
        <f t="shared" si="71"/>
        <v>10</v>
      </c>
      <c r="U363" s="1">
        <f t="shared" si="72"/>
        <v>0</v>
      </c>
      <c r="V363" s="13">
        <f t="shared" si="73"/>
        <v>0</v>
      </c>
      <c r="W363">
        <f t="shared" si="74"/>
        <v>36</v>
      </c>
      <c r="X363">
        <f t="shared" si="75"/>
        <v>0</v>
      </c>
      <c r="Y363" t="s">
        <v>47</v>
      </c>
    </row>
    <row r="364" spans="1:25" ht="14.25">
      <c r="A364">
        <v>39</v>
      </c>
      <c r="B364">
        <v>1104389</v>
      </c>
      <c r="C364" t="s">
        <v>87</v>
      </c>
      <c r="D364" s="10" t="s">
        <v>81</v>
      </c>
      <c r="E364">
        <v>6</v>
      </c>
      <c r="F364">
        <v>2048</v>
      </c>
      <c r="G364" s="15">
        <v>1</v>
      </c>
      <c r="H364" s="15">
        <v>1</v>
      </c>
      <c r="I364" s="15">
        <v>5</v>
      </c>
      <c r="J364" s="15">
        <v>18</v>
      </c>
      <c r="K364" s="15">
        <v>3</v>
      </c>
      <c r="L364" s="11">
        <v>1</v>
      </c>
      <c r="M364" s="12">
        <f t="shared" si="65"/>
        <v>0</v>
      </c>
      <c r="N364" s="6">
        <f t="shared" si="66"/>
        <v>2</v>
      </c>
      <c r="O364" s="1">
        <f t="shared" si="67"/>
        <v>0</v>
      </c>
      <c r="P364" s="12">
        <f t="shared" si="77"/>
        <v>0</v>
      </c>
      <c r="Q364" s="6">
        <f t="shared" si="68"/>
        <v>2</v>
      </c>
      <c r="R364" s="1">
        <f t="shared" si="69"/>
        <v>0</v>
      </c>
      <c r="S364" s="12">
        <f t="shared" si="70"/>
        <v>0</v>
      </c>
      <c r="T364" s="6">
        <f t="shared" si="71"/>
        <v>10</v>
      </c>
      <c r="U364" s="1">
        <f t="shared" si="72"/>
        <v>0</v>
      </c>
      <c r="V364" s="13">
        <f t="shared" si="73"/>
        <v>0</v>
      </c>
      <c r="W364">
        <f t="shared" si="74"/>
        <v>36</v>
      </c>
      <c r="X364">
        <f t="shared" si="75"/>
        <v>0</v>
      </c>
      <c r="Y364" t="s">
        <v>47</v>
      </c>
    </row>
    <row r="365" spans="1:25" ht="14.25">
      <c r="A365">
        <v>39</v>
      </c>
      <c r="B365">
        <v>2394701</v>
      </c>
      <c r="C365" t="s">
        <v>222</v>
      </c>
      <c r="D365" s="10" t="s">
        <v>212</v>
      </c>
      <c r="E365">
        <v>5</v>
      </c>
      <c r="F365">
        <v>2048</v>
      </c>
      <c r="G365" s="15">
        <v>1</v>
      </c>
      <c r="H365" s="15">
        <v>1</v>
      </c>
      <c r="I365" s="15">
        <v>5</v>
      </c>
      <c r="J365" s="15">
        <v>18</v>
      </c>
      <c r="K365" s="15">
        <v>3</v>
      </c>
      <c r="L365" s="11">
        <v>1</v>
      </c>
      <c r="M365" s="12">
        <f t="shared" si="65"/>
        <v>0</v>
      </c>
      <c r="N365" s="6">
        <f t="shared" si="66"/>
        <v>2</v>
      </c>
      <c r="O365" s="1">
        <f t="shared" si="67"/>
        <v>0</v>
      </c>
      <c r="P365" s="12">
        <f t="shared" si="77"/>
        <v>0</v>
      </c>
      <c r="Q365" s="6">
        <f t="shared" si="68"/>
        <v>2</v>
      </c>
      <c r="R365" s="1">
        <f t="shared" si="69"/>
        <v>0</v>
      </c>
      <c r="S365" s="12">
        <f t="shared" si="70"/>
        <v>0</v>
      </c>
      <c r="T365" s="6">
        <f t="shared" si="71"/>
        <v>10</v>
      </c>
      <c r="U365" s="1">
        <f t="shared" si="72"/>
        <v>0</v>
      </c>
      <c r="V365" s="13">
        <f t="shared" si="73"/>
        <v>0</v>
      </c>
      <c r="W365">
        <f t="shared" si="74"/>
        <v>36</v>
      </c>
      <c r="X365">
        <f t="shared" si="75"/>
        <v>0</v>
      </c>
      <c r="Y365" t="s">
        <v>47</v>
      </c>
    </row>
    <row r="366" spans="1:25" ht="14.25">
      <c r="A366">
        <v>42</v>
      </c>
      <c r="B366">
        <v>2576892</v>
      </c>
      <c r="C366" t="s">
        <v>228</v>
      </c>
      <c r="D366" s="10" t="s">
        <v>212</v>
      </c>
      <c r="E366">
        <v>5</v>
      </c>
      <c r="F366">
        <v>2040</v>
      </c>
      <c r="G366" s="15">
        <v>1</v>
      </c>
      <c r="H366" s="15">
        <v>1</v>
      </c>
      <c r="I366" s="15">
        <v>5</v>
      </c>
      <c r="J366" s="15">
        <v>18</v>
      </c>
      <c r="K366" s="15">
        <v>3</v>
      </c>
      <c r="L366" s="11">
        <v>1</v>
      </c>
      <c r="M366" s="12">
        <f t="shared" si="65"/>
        <v>0</v>
      </c>
      <c r="N366" s="6">
        <f t="shared" si="66"/>
        <v>2</v>
      </c>
      <c r="O366" s="1">
        <f t="shared" si="67"/>
        <v>0</v>
      </c>
      <c r="P366" s="12">
        <f t="shared" si="77"/>
        <v>0</v>
      </c>
      <c r="Q366" s="6">
        <f t="shared" si="68"/>
        <v>2</v>
      </c>
      <c r="R366" s="1">
        <f t="shared" si="69"/>
        <v>0</v>
      </c>
      <c r="S366" s="12">
        <f t="shared" si="70"/>
        <v>0</v>
      </c>
      <c r="T366" s="6">
        <f t="shared" si="71"/>
        <v>10</v>
      </c>
      <c r="U366" s="1">
        <f t="shared" si="72"/>
        <v>0</v>
      </c>
      <c r="V366" s="13">
        <f t="shared" si="73"/>
        <v>0</v>
      </c>
      <c r="W366">
        <f t="shared" si="74"/>
        <v>36</v>
      </c>
      <c r="X366">
        <f t="shared" si="75"/>
        <v>0</v>
      </c>
      <c r="Y366" t="s">
        <v>47</v>
      </c>
    </row>
    <row r="367" spans="1:25" ht="14.25">
      <c r="A367">
        <v>43</v>
      </c>
      <c r="B367">
        <v>1140101</v>
      </c>
      <c r="C367" t="s">
        <v>129</v>
      </c>
      <c r="D367" s="10" t="s">
        <v>101</v>
      </c>
      <c r="E367">
        <v>5</v>
      </c>
      <c r="F367">
        <v>2036</v>
      </c>
      <c r="G367" s="15">
        <v>1</v>
      </c>
      <c r="H367" s="15">
        <v>1</v>
      </c>
      <c r="I367" s="15">
        <v>5</v>
      </c>
      <c r="J367" s="15">
        <v>18</v>
      </c>
      <c r="K367" s="15">
        <v>3</v>
      </c>
      <c r="L367" s="11">
        <v>1</v>
      </c>
      <c r="M367" s="12">
        <f t="shared" si="65"/>
        <v>0</v>
      </c>
      <c r="N367" s="6">
        <f t="shared" si="66"/>
        <v>2</v>
      </c>
      <c r="O367" s="1">
        <f t="shared" si="67"/>
        <v>0</v>
      </c>
      <c r="P367" s="12">
        <f t="shared" si="77"/>
        <v>0</v>
      </c>
      <c r="Q367" s="6">
        <f t="shared" si="68"/>
        <v>2</v>
      </c>
      <c r="R367" s="1">
        <f t="shared" si="69"/>
        <v>0</v>
      </c>
      <c r="S367" s="12">
        <f t="shared" si="70"/>
        <v>0</v>
      </c>
      <c r="T367" s="6">
        <f t="shared" si="71"/>
        <v>10</v>
      </c>
      <c r="U367" s="1">
        <f t="shared" si="72"/>
        <v>0</v>
      </c>
      <c r="V367" s="13">
        <f t="shared" si="73"/>
        <v>0</v>
      </c>
      <c r="W367">
        <f t="shared" si="74"/>
        <v>36</v>
      </c>
      <c r="X367">
        <f t="shared" si="75"/>
        <v>0</v>
      </c>
      <c r="Y367" t="s">
        <v>47</v>
      </c>
    </row>
    <row r="368" spans="1:25" ht="14.25">
      <c r="A368">
        <v>44</v>
      </c>
      <c r="B368">
        <v>2073161</v>
      </c>
      <c r="C368" t="s">
        <v>67</v>
      </c>
      <c r="D368" s="10" t="s">
        <v>41</v>
      </c>
      <c r="E368">
        <v>6</v>
      </c>
      <c r="F368">
        <v>2030</v>
      </c>
      <c r="G368" s="15">
        <v>1</v>
      </c>
      <c r="H368" s="15">
        <v>1</v>
      </c>
      <c r="I368" s="15">
        <v>5</v>
      </c>
      <c r="J368" s="15">
        <v>18</v>
      </c>
      <c r="K368" s="15">
        <v>3</v>
      </c>
      <c r="L368" s="11">
        <v>1</v>
      </c>
      <c r="M368" s="12">
        <f t="shared" si="65"/>
        <v>0</v>
      </c>
      <c r="N368" s="6">
        <f t="shared" si="66"/>
        <v>2</v>
      </c>
      <c r="O368" s="1">
        <f t="shared" si="67"/>
        <v>0</v>
      </c>
      <c r="P368" s="12">
        <f t="shared" si="77"/>
        <v>0</v>
      </c>
      <c r="Q368" s="6">
        <f t="shared" si="68"/>
        <v>2</v>
      </c>
      <c r="R368" s="1">
        <f t="shared" si="69"/>
        <v>0</v>
      </c>
      <c r="S368" s="12">
        <f t="shared" si="70"/>
        <v>0</v>
      </c>
      <c r="T368" s="6">
        <f t="shared" si="71"/>
        <v>10</v>
      </c>
      <c r="U368" s="1">
        <f t="shared" si="72"/>
        <v>0</v>
      </c>
      <c r="V368" s="13">
        <f t="shared" si="73"/>
        <v>0</v>
      </c>
      <c r="W368">
        <f t="shared" si="74"/>
        <v>36</v>
      </c>
      <c r="X368">
        <f t="shared" si="75"/>
        <v>0</v>
      </c>
      <c r="Y368" t="s">
        <v>47</v>
      </c>
    </row>
    <row r="369" spans="1:25" ht="14.25">
      <c r="A369">
        <v>45</v>
      </c>
      <c r="B369">
        <v>1008935</v>
      </c>
      <c r="C369" t="s">
        <v>201</v>
      </c>
      <c r="D369" s="10" t="s">
        <v>197</v>
      </c>
      <c r="E369">
        <v>4</v>
      </c>
      <c r="F369">
        <v>2029</v>
      </c>
      <c r="G369" s="15">
        <v>1</v>
      </c>
      <c r="H369" s="15">
        <v>1</v>
      </c>
      <c r="I369" s="15">
        <v>5</v>
      </c>
      <c r="J369" s="15">
        <v>18</v>
      </c>
      <c r="K369" s="15">
        <v>3</v>
      </c>
      <c r="L369" s="11">
        <v>1</v>
      </c>
      <c r="M369" s="12">
        <f t="shared" si="65"/>
        <v>0</v>
      </c>
      <c r="N369" s="6">
        <f t="shared" si="66"/>
        <v>2</v>
      </c>
      <c r="O369" s="1">
        <f t="shared" si="67"/>
        <v>0</v>
      </c>
      <c r="P369" s="12">
        <f t="shared" si="77"/>
        <v>0</v>
      </c>
      <c r="Q369" s="6">
        <f t="shared" si="68"/>
        <v>2</v>
      </c>
      <c r="R369" s="1">
        <f t="shared" si="69"/>
        <v>0</v>
      </c>
      <c r="S369" s="12">
        <f t="shared" si="70"/>
        <v>0</v>
      </c>
      <c r="T369" s="6">
        <f t="shared" si="71"/>
        <v>10</v>
      </c>
      <c r="U369" s="1">
        <f t="shared" si="72"/>
        <v>0</v>
      </c>
      <c r="V369" s="13">
        <f t="shared" si="73"/>
        <v>0</v>
      </c>
      <c r="W369">
        <f t="shared" si="74"/>
        <v>36</v>
      </c>
      <c r="X369">
        <f t="shared" si="75"/>
        <v>0</v>
      </c>
      <c r="Y369" t="s">
        <v>47</v>
      </c>
    </row>
    <row r="370" spans="1:25" ht="14.25">
      <c r="A370">
        <v>46</v>
      </c>
      <c r="B370">
        <v>2122684</v>
      </c>
      <c r="C370" t="s">
        <v>175</v>
      </c>
      <c r="D370" s="10" t="s">
        <v>173</v>
      </c>
      <c r="E370">
        <v>5</v>
      </c>
      <c r="F370">
        <v>2022</v>
      </c>
      <c r="G370" s="15">
        <v>1</v>
      </c>
      <c r="H370" s="15">
        <v>1</v>
      </c>
      <c r="I370" s="15">
        <v>5</v>
      </c>
      <c r="J370" s="15">
        <v>18</v>
      </c>
      <c r="K370" s="15">
        <v>3</v>
      </c>
      <c r="L370" s="11">
        <v>1</v>
      </c>
      <c r="M370" s="12">
        <f t="shared" si="65"/>
        <v>0</v>
      </c>
      <c r="N370" s="6">
        <f t="shared" si="66"/>
        <v>2</v>
      </c>
      <c r="O370" s="1">
        <f t="shared" si="67"/>
        <v>0</v>
      </c>
      <c r="P370" s="12">
        <f t="shared" si="77"/>
        <v>0</v>
      </c>
      <c r="Q370" s="6">
        <f t="shared" si="68"/>
        <v>2</v>
      </c>
      <c r="R370" s="1">
        <f t="shared" si="69"/>
        <v>0</v>
      </c>
      <c r="S370" s="12">
        <f t="shared" si="70"/>
        <v>0</v>
      </c>
      <c r="T370" s="6">
        <f t="shared" si="71"/>
        <v>10</v>
      </c>
      <c r="U370" s="1">
        <f t="shared" si="72"/>
        <v>0</v>
      </c>
      <c r="V370" s="13">
        <f t="shared" si="73"/>
        <v>0</v>
      </c>
      <c r="W370">
        <f t="shared" si="74"/>
        <v>36</v>
      </c>
      <c r="X370">
        <f t="shared" si="75"/>
        <v>0</v>
      </c>
      <c r="Y370" t="s">
        <v>47</v>
      </c>
    </row>
    <row r="371" spans="1:25" ht="14.25">
      <c r="A371">
        <v>47</v>
      </c>
      <c r="B371">
        <v>1031603</v>
      </c>
      <c r="C371" t="s">
        <v>83</v>
      </c>
      <c r="D371" s="10" t="s">
        <v>81</v>
      </c>
      <c r="E371">
        <v>5</v>
      </c>
      <c r="F371">
        <v>1996</v>
      </c>
      <c r="G371" s="15">
        <v>1</v>
      </c>
      <c r="H371" s="15">
        <v>1</v>
      </c>
      <c r="I371" s="15">
        <v>5</v>
      </c>
      <c r="J371" s="15">
        <v>18</v>
      </c>
      <c r="K371" s="15">
        <v>3</v>
      </c>
      <c r="L371" s="11">
        <v>1</v>
      </c>
      <c r="M371" s="12">
        <f t="shared" si="65"/>
        <v>0</v>
      </c>
      <c r="N371" s="6">
        <f t="shared" si="66"/>
        <v>2</v>
      </c>
      <c r="O371" s="1">
        <f t="shared" si="67"/>
        <v>0</v>
      </c>
      <c r="P371" s="12">
        <f t="shared" si="77"/>
        <v>0</v>
      </c>
      <c r="Q371" s="6">
        <f t="shared" si="68"/>
        <v>2</v>
      </c>
      <c r="R371" s="1">
        <f t="shared" si="69"/>
        <v>0</v>
      </c>
      <c r="S371" s="12">
        <f t="shared" si="70"/>
        <v>0</v>
      </c>
      <c r="T371" s="6">
        <f t="shared" si="71"/>
        <v>10</v>
      </c>
      <c r="U371" s="1">
        <f t="shared" si="72"/>
        <v>0</v>
      </c>
      <c r="V371" s="13">
        <f t="shared" si="73"/>
        <v>0</v>
      </c>
      <c r="W371">
        <f t="shared" si="74"/>
        <v>36</v>
      </c>
      <c r="X371">
        <f t="shared" si="75"/>
        <v>0</v>
      </c>
      <c r="Y371" t="s">
        <v>47</v>
      </c>
    </row>
    <row r="372" spans="1:25" ht="14.25">
      <c r="A372">
        <v>48</v>
      </c>
      <c r="B372">
        <v>2214447</v>
      </c>
      <c r="C372" t="s">
        <v>220</v>
      </c>
      <c r="D372" s="10" t="s">
        <v>212</v>
      </c>
      <c r="E372">
        <v>5</v>
      </c>
      <c r="F372">
        <v>1983</v>
      </c>
      <c r="G372" s="15">
        <v>1</v>
      </c>
      <c r="H372" s="15">
        <v>1</v>
      </c>
      <c r="I372" s="15">
        <v>5</v>
      </c>
      <c r="J372" s="15">
        <v>18</v>
      </c>
      <c r="K372" s="15">
        <v>3</v>
      </c>
      <c r="L372" s="11">
        <v>1</v>
      </c>
      <c r="M372" s="12">
        <f t="shared" si="65"/>
        <v>0</v>
      </c>
      <c r="N372" s="6">
        <f t="shared" si="66"/>
        <v>2</v>
      </c>
      <c r="O372" s="1">
        <f t="shared" si="67"/>
        <v>0</v>
      </c>
      <c r="P372" s="12">
        <f t="shared" si="77"/>
        <v>0</v>
      </c>
      <c r="Q372" s="6">
        <f t="shared" si="68"/>
        <v>2</v>
      </c>
      <c r="R372" s="1">
        <f t="shared" si="69"/>
        <v>0</v>
      </c>
      <c r="S372" s="12">
        <f t="shared" si="70"/>
        <v>0</v>
      </c>
      <c r="T372" s="6">
        <f t="shared" si="71"/>
        <v>10</v>
      </c>
      <c r="U372" s="1">
        <f t="shared" si="72"/>
        <v>0</v>
      </c>
      <c r="V372" s="13">
        <f t="shared" si="73"/>
        <v>0</v>
      </c>
      <c r="W372">
        <f t="shared" si="74"/>
        <v>36</v>
      </c>
      <c r="X372">
        <f t="shared" si="75"/>
        <v>0</v>
      </c>
      <c r="Y372" t="s">
        <v>47</v>
      </c>
    </row>
    <row r="373" spans="1:25" ht="14.25">
      <c r="A373">
        <v>50</v>
      </c>
      <c r="B373">
        <v>1182242</v>
      </c>
      <c r="C373" t="s">
        <v>89</v>
      </c>
      <c r="D373" s="10" t="s">
        <v>81</v>
      </c>
      <c r="E373">
        <v>5</v>
      </c>
      <c r="F373">
        <v>1981</v>
      </c>
      <c r="G373" s="15">
        <v>1</v>
      </c>
      <c r="H373" s="15">
        <v>1</v>
      </c>
      <c r="I373" s="15">
        <v>5</v>
      </c>
      <c r="J373" s="15">
        <v>18</v>
      </c>
      <c r="K373" s="15">
        <v>3</v>
      </c>
      <c r="L373" s="11">
        <v>1</v>
      </c>
      <c r="M373" s="12">
        <f t="shared" si="65"/>
        <v>0</v>
      </c>
      <c r="N373" s="6">
        <f t="shared" si="66"/>
        <v>2</v>
      </c>
      <c r="O373" s="1">
        <f t="shared" si="67"/>
        <v>0</v>
      </c>
      <c r="P373" s="12">
        <f t="shared" si="77"/>
        <v>0</v>
      </c>
      <c r="Q373" s="6">
        <f t="shared" si="68"/>
        <v>2</v>
      </c>
      <c r="R373" s="1">
        <f t="shared" si="69"/>
        <v>0</v>
      </c>
      <c r="S373" s="12">
        <f t="shared" si="70"/>
        <v>0</v>
      </c>
      <c r="T373" s="6">
        <f t="shared" si="71"/>
        <v>10</v>
      </c>
      <c r="U373" s="1">
        <f t="shared" si="72"/>
        <v>0</v>
      </c>
      <c r="V373" s="13">
        <f t="shared" si="73"/>
        <v>0</v>
      </c>
      <c r="W373">
        <f t="shared" si="74"/>
        <v>36</v>
      </c>
      <c r="X373">
        <f t="shared" si="75"/>
        <v>0</v>
      </c>
      <c r="Y373" t="s">
        <v>47</v>
      </c>
    </row>
    <row r="374" spans="1:25" ht="14.25">
      <c r="A374">
        <v>50</v>
      </c>
      <c r="B374">
        <v>2705634</v>
      </c>
      <c r="C374" t="s">
        <v>234</v>
      </c>
      <c r="D374" s="10" t="s">
        <v>212</v>
      </c>
      <c r="E374">
        <v>5</v>
      </c>
      <c r="F374">
        <v>1981</v>
      </c>
      <c r="G374" s="15">
        <v>1</v>
      </c>
      <c r="H374" s="15">
        <v>1</v>
      </c>
      <c r="I374" s="15">
        <v>5</v>
      </c>
      <c r="J374" s="15">
        <v>18</v>
      </c>
      <c r="K374" s="15">
        <v>3</v>
      </c>
      <c r="L374" s="11">
        <v>1</v>
      </c>
      <c r="M374" s="12">
        <f t="shared" si="65"/>
        <v>0</v>
      </c>
      <c r="N374" s="6">
        <f t="shared" si="66"/>
        <v>2</v>
      </c>
      <c r="O374" s="1">
        <f t="shared" si="67"/>
        <v>0</v>
      </c>
      <c r="P374" s="12">
        <f t="shared" si="77"/>
        <v>0</v>
      </c>
      <c r="Q374" s="6">
        <f t="shared" si="68"/>
        <v>2</v>
      </c>
      <c r="R374" s="1">
        <f t="shared" si="69"/>
        <v>0</v>
      </c>
      <c r="S374" s="12">
        <f t="shared" si="70"/>
        <v>0</v>
      </c>
      <c r="T374" s="6">
        <f t="shared" si="71"/>
        <v>10</v>
      </c>
      <c r="U374" s="1">
        <f t="shared" si="72"/>
        <v>0</v>
      </c>
      <c r="V374" s="13">
        <f t="shared" si="73"/>
        <v>0</v>
      </c>
      <c r="W374">
        <f t="shared" si="74"/>
        <v>36</v>
      </c>
      <c r="X374">
        <f t="shared" si="75"/>
        <v>0</v>
      </c>
      <c r="Y374" t="s">
        <v>47</v>
      </c>
    </row>
    <row r="375" spans="1:25" ht="14.25">
      <c r="A375">
        <v>52</v>
      </c>
      <c r="B375">
        <v>2152365</v>
      </c>
      <c r="C375" t="s">
        <v>169</v>
      </c>
      <c r="D375" s="10" t="s">
        <v>167</v>
      </c>
      <c r="E375">
        <v>6</v>
      </c>
      <c r="F375">
        <v>1979</v>
      </c>
      <c r="G375" s="15">
        <v>1</v>
      </c>
      <c r="H375" s="15">
        <v>1</v>
      </c>
      <c r="I375" s="15">
        <v>5</v>
      </c>
      <c r="J375" s="15">
        <v>18</v>
      </c>
      <c r="K375" s="15">
        <v>3</v>
      </c>
      <c r="L375" s="11">
        <v>1</v>
      </c>
      <c r="M375" s="12">
        <f t="shared" si="65"/>
        <v>0</v>
      </c>
      <c r="N375" s="6">
        <f t="shared" si="66"/>
        <v>2</v>
      </c>
      <c r="O375" s="1">
        <f t="shared" si="67"/>
        <v>0</v>
      </c>
      <c r="P375" s="12">
        <f t="shared" si="77"/>
        <v>0</v>
      </c>
      <c r="Q375" s="6">
        <f t="shared" si="68"/>
        <v>2</v>
      </c>
      <c r="R375" s="1">
        <f t="shared" si="69"/>
        <v>0</v>
      </c>
      <c r="S375" s="12">
        <f t="shared" si="70"/>
        <v>0</v>
      </c>
      <c r="T375" s="6">
        <f t="shared" si="71"/>
        <v>10</v>
      </c>
      <c r="U375" s="1">
        <f t="shared" si="72"/>
        <v>0</v>
      </c>
      <c r="V375" s="13">
        <f t="shared" si="73"/>
        <v>0</v>
      </c>
      <c r="W375">
        <f t="shared" si="74"/>
        <v>36</v>
      </c>
      <c r="X375">
        <f t="shared" si="75"/>
        <v>0</v>
      </c>
      <c r="Y375" t="s">
        <v>47</v>
      </c>
    </row>
    <row r="376" spans="1:25" ht="14.25">
      <c r="A376">
        <v>53</v>
      </c>
      <c r="B376">
        <v>2504104</v>
      </c>
      <c r="C376" t="s">
        <v>209</v>
      </c>
      <c r="D376" s="10" t="s">
        <v>205</v>
      </c>
      <c r="E376">
        <v>5</v>
      </c>
      <c r="F376">
        <v>1946</v>
      </c>
      <c r="G376" s="15">
        <v>1</v>
      </c>
      <c r="H376" s="15">
        <v>1</v>
      </c>
      <c r="I376" s="15">
        <v>5</v>
      </c>
      <c r="J376" s="15">
        <v>18</v>
      </c>
      <c r="K376" s="15">
        <v>3</v>
      </c>
      <c r="L376" s="11">
        <v>1</v>
      </c>
      <c r="M376" s="12">
        <f t="shared" si="65"/>
        <v>0</v>
      </c>
      <c r="N376" s="6">
        <f t="shared" si="66"/>
        <v>2</v>
      </c>
      <c r="O376" s="1">
        <f t="shared" si="67"/>
        <v>0</v>
      </c>
      <c r="P376" s="12">
        <f t="shared" si="77"/>
        <v>0</v>
      </c>
      <c r="Q376" s="6">
        <f t="shared" si="68"/>
        <v>2</v>
      </c>
      <c r="R376" s="1">
        <f t="shared" si="69"/>
        <v>0</v>
      </c>
      <c r="S376" s="12">
        <f t="shared" si="70"/>
        <v>0</v>
      </c>
      <c r="T376" s="6">
        <f t="shared" si="71"/>
        <v>10</v>
      </c>
      <c r="U376" s="1">
        <f t="shared" si="72"/>
        <v>0</v>
      </c>
      <c r="V376" s="13">
        <f t="shared" si="73"/>
        <v>0</v>
      </c>
      <c r="W376">
        <f t="shared" si="74"/>
        <v>36</v>
      </c>
      <c r="X376">
        <f t="shared" si="75"/>
        <v>0</v>
      </c>
      <c r="Y376" t="s">
        <v>47</v>
      </c>
    </row>
    <row r="377" spans="1:25" ht="14.25">
      <c r="A377">
        <v>54</v>
      </c>
      <c r="B377">
        <v>2213461</v>
      </c>
      <c r="C377" t="s">
        <v>69</v>
      </c>
      <c r="D377" s="10" t="s">
        <v>41</v>
      </c>
      <c r="E377">
        <v>5</v>
      </c>
      <c r="F377">
        <v>1918</v>
      </c>
      <c r="G377" s="15">
        <v>1</v>
      </c>
      <c r="H377" s="15">
        <v>1</v>
      </c>
      <c r="I377" s="15">
        <v>5</v>
      </c>
      <c r="J377" s="15">
        <v>18</v>
      </c>
      <c r="K377" s="15">
        <v>3</v>
      </c>
      <c r="L377" s="11">
        <v>1</v>
      </c>
      <c r="M377" s="12">
        <f t="shared" si="65"/>
        <v>0</v>
      </c>
      <c r="N377" s="6">
        <f t="shared" si="66"/>
        <v>2</v>
      </c>
      <c r="O377" s="1">
        <f t="shared" si="67"/>
        <v>0</v>
      </c>
      <c r="P377" s="12">
        <f t="shared" si="77"/>
        <v>0</v>
      </c>
      <c r="Q377" s="6">
        <f t="shared" si="68"/>
        <v>2</v>
      </c>
      <c r="R377" s="1">
        <f t="shared" si="69"/>
        <v>0</v>
      </c>
      <c r="S377" s="12">
        <f t="shared" si="70"/>
        <v>0</v>
      </c>
      <c r="T377" s="6">
        <f t="shared" si="71"/>
        <v>10</v>
      </c>
      <c r="U377" s="1">
        <f t="shared" si="72"/>
        <v>0</v>
      </c>
      <c r="V377" s="13">
        <f t="shared" si="73"/>
        <v>0</v>
      </c>
      <c r="W377">
        <f t="shared" si="74"/>
        <v>36</v>
      </c>
      <c r="X377">
        <f t="shared" si="75"/>
        <v>0</v>
      </c>
      <c r="Y377" t="s">
        <v>47</v>
      </c>
    </row>
    <row r="378" spans="1:25" ht="14.25">
      <c r="A378">
        <v>55</v>
      </c>
      <c r="B378">
        <v>1090978</v>
      </c>
      <c r="C378" t="s">
        <v>86</v>
      </c>
      <c r="D378" s="10" t="s">
        <v>81</v>
      </c>
      <c r="E378">
        <v>6</v>
      </c>
      <c r="F378">
        <v>1907</v>
      </c>
      <c r="G378" s="15">
        <v>1</v>
      </c>
      <c r="H378" s="15">
        <v>1</v>
      </c>
      <c r="I378" s="15">
        <v>5</v>
      </c>
      <c r="J378" s="15">
        <v>18</v>
      </c>
      <c r="K378" s="15">
        <v>3</v>
      </c>
      <c r="L378" s="11">
        <v>1</v>
      </c>
      <c r="M378" s="12">
        <f t="shared" si="65"/>
        <v>0</v>
      </c>
      <c r="N378" s="6">
        <f t="shared" si="66"/>
        <v>2</v>
      </c>
      <c r="O378" s="1">
        <f t="shared" si="67"/>
        <v>0</v>
      </c>
      <c r="P378" s="12">
        <f t="shared" si="77"/>
        <v>0</v>
      </c>
      <c r="Q378" s="6">
        <f t="shared" si="68"/>
        <v>2</v>
      </c>
      <c r="R378" s="1">
        <f t="shared" si="69"/>
        <v>0</v>
      </c>
      <c r="S378" s="12">
        <f t="shared" si="70"/>
        <v>0</v>
      </c>
      <c r="T378" s="6">
        <f t="shared" si="71"/>
        <v>10</v>
      </c>
      <c r="U378" s="1">
        <f t="shared" si="72"/>
        <v>0</v>
      </c>
      <c r="V378" s="13">
        <f t="shared" si="73"/>
        <v>0</v>
      </c>
      <c r="W378">
        <f t="shared" si="74"/>
        <v>36</v>
      </c>
      <c r="X378">
        <f t="shared" si="75"/>
        <v>0</v>
      </c>
      <c r="Y378" t="s">
        <v>47</v>
      </c>
    </row>
    <row r="379" spans="1:25" ht="14.25">
      <c r="A379">
        <v>56</v>
      </c>
      <c r="B379">
        <v>1014174</v>
      </c>
      <c r="C379" t="s">
        <v>46</v>
      </c>
      <c r="D379" s="10" t="s">
        <v>41</v>
      </c>
      <c r="E379">
        <v>6</v>
      </c>
      <c r="F379">
        <v>1838</v>
      </c>
      <c r="G379" s="15">
        <v>1</v>
      </c>
      <c r="H379" s="15">
        <v>1</v>
      </c>
      <c r="I379" s="15">
        <v>5</v>
      </c>
      <c r="J379" s="15">
        <v>18</v>
      </c>
      <c r="K379" s="15">
        <v>3</v>
      </c>
      <c r="L379" s="11">
        <v>1</v>
      </c>
      <c r="M379" s="12">
        <f t="shared" si="65"/>
        <v>0</v>
      </c>
      <c r="N379" s="6">
        <f t="shared" si="66"/>
        <v>2</v>
      </c>
      <c r="O379" s="1">
        <f t="shared" si="67"/>
        <v>0</v>
      </c>
      <c r="P379" s="12">
        <f t="shared" si="77"/>
        <v>0</v>
      </c>
      <c r="Q379" s="6">
        <f t="shared" si="68"/>
        <v>2</v>
      </c>
      <c r="R379" s="1">
        <f t="shared" si="69"/>
        <v>0</v>
      </c>
      <c r="S379" s="12">
        <f t="shared" si="70"/>
        <v>0</v>
      </c>
      <c r="T379" s="6">
        <f t="shared" si="71"/>
        <v>10</v>
      </c>
      <c r="U379" s="1">
        <f t="shared" si="72"/>
        <v>0</v>
      </c>
      <c r="V379" s="13">
        <f t="shared" si="73"/>
        <v>0</v>
      </c>
      <c r="W379">
        <f t="shared" si="74"/>
        <v>36</v>
      </c>
      <c r="X379">
        <f t="shared" si="75"/>
        <v>0</v>
      </c>
      <c r="Y379" t="s">
        <v>47</v>
      </c>
    </row>
    <row r="380" spans="1:25" ht="14.25">
      <c r="A380">
        <v>57</v>
      </c>
      <c r="B380">
        <v>1103559</v>
      </c>
      <c r="C380" t="s">
        <v>62</v>
      </c>
      <c r="D380" s="10" t="s">
        <v>41</v>
      </c>
      <c r="E380">
        <v>6</v>
      </c>
      <c r="F380">
        <v>1769</v>
      </c>
      <c r="G380" s="15">
        <v>1</v>
      </c>
      <c r="H380" s="15">
        <v>1</v>
      </c>
      <c r="I380" s="15">
        <v>5</v>
      </c>
      <c r="J380" s="15">
        <v>18</v>
      </c>
      <c r="K380" s="15">
        <v>3</v>
      </c>
      <c r="L380" s="11">
        <v>1</v>
      </c>
      <c r="M380" s="12">
        <f t="shared" si="65"/>
        <v>0</v>
      </c>
      <c r="N380" s="6">
        <f t="shared" si="66"/>
        <v>2</v>
      </c>
      <c r="O380" s="1">
        <f t="shared" si="67"/>
        <v>0</v>
      </c>
      <c r="P380" s="12">
        <f t="shared" si="77"/>
        <v>0</v>
      </c>
      <c r="Q380" s="6">
        <f t="shared" si="68"/>
        <v>2</v>
      </c>
      <c r="R380" s="1">
        <f t="shared" si="69"/>
        <v>0</v>
      </c>
      <c r="S380" s="12">
        <f t="shared" si="70"/>
        <v>0</v>
      </c>
      <c r="T380" s="6">
        <f t="shared" si="71"/>
        <v>10</v>
      </c>
      <c r="U380" s="1">
        <f t="shared" si="72"/>
        <v>0</v>
      </c>
      <c r="V380" s="13">
        <f t="shared" si="73"/>
        <v>0</v>
      </c>
      <c r="W380">
        <f t="shared" si="74"/>
        <v>36</v>
      </c>
      <c r="X380">
        <f t="shared" si="75"/>
        <v>0</v>
      </c>
      <c r="Y380" t="s">
        <v>47</v>
      </c>
    </row>
    <row r="381" spans="1:25" ht="14.25">
      <c r="A381">
        <v>58</v>
      </c>
      <c r="B381">
        <v>1107825</v>
      </c>
      <c r="C381" t="s">
        <v>103</v>
      </c>
      <c r="D381" s="10" t="s">
        <v>101</v>
      </c>
      <c r="E381">
        <v>7</v>
      </c>
      <c r="F381">
        <v>1634</v>
      </c>
      <c r="G381" s="15">
        <v>1</v>
      </c>
      <c r="H381" s="15">
        <v>1</v>
      </c>
      <c r="I381" s="15">
        <v>5</v>
      </c>
      <c r="J381" s="15">
        <v>18</v>
      </c>
      <c r="K381" s="15">
        <v>3</v>
      </c>
      <c r="L381" s="11">
        <v>1</v>
      </c>
      <c r="M381" s="12">
        <f t="shared" si="65"/>
        <v>0</v>
      </c>
      <c r="N381" s="6">
        <f t="shared" si="66"/>
        <v>2</v>
      </c>
      <c r="O381" s="1">
        <f t="shared" si="67"/>
        <v>0</v>
      </c>
      <c r="P381" s="12">
        <f t="shared" si="77"/>
        <v>0</v>
      </c>
      <c r="Q381" s="6">
        <f t="shared" si="68"/>
        <v>2</v>
      </c>
      <c r="R381" s="1">
        <f t="shared" si="69"/>
        <v>0</v>
      </c>
      <c r="S381" s="12">
        <f t="shared" si="70"/>
        <v>0</v>
      </c>
      <c r="T381" s="6">
        <f t="shared" si="71"/>
        <v>10</v>
      </c>
      <c r="U381" s="1">
        <f t="shared" si="72"/>
        <v>0</v>
      </c>
      <c r="V381" s="13">
        <f t="shared" si="73"/>
        <v>0</v>
      </c>
      <c r="W381">
        <f t="shared" si="74"/>
        <v>36</v>
      </c>
      <c r="X381">
        <f t="shared" si="75"/>
        <v>0</v>
      </c>
      <c r="Y381" t="s">
        <v>47</v>
      </c>
    </row>
    <row r="382" spans="1:25" ht="14.25">
      <c r="A382">
        <v>59</v>
      </c>
      <c r="B382">
        <v>1147516</v>
      </c>
      <c r="C382" t="s">
        <v>130</v>
      </c>
      <c r="D382" s="10" t="s">
        <v>101</v>
      </c>
      <c r="E382">
        <v>7</v>
      </c>
      <c r="F382">
        <v>1616</v>
      </c>
      <c r="G382" s="15">
        <v>1</v>
      </c>
      <c r="H382" s="15">
        <v>1</v>
      </c>
      <c r="I382" s="15">
        <v>5</v>
      </c>
      <c r="J382" s="15">
        <v>18</v>
      </c>
      <c r="K382" s="15">
        <v>3</v>
      </c>
      <c r="L382" s="11">
        <v>1</v>
      </c>
      <c r="M382" s="12">
        <f t="shared" si="65"/>
        <v>0</v>
      </c>
      <c r="N382" s="6">
        <f t="shared" si="66"/>
        <v>2</v>
      </c>
      <c r="O382" s="1">
        <f t="shared" si="67"/>
        <v>0</v>
      </c>
      <c r="P382" s="12">
        <f t="shared" si="77"/>
        <v>0</v>
      </c>
      <c r="Q382" s="6">
        <f t="shared" si="68"/>
        <v>2</v>
      </c>
      <c r="R382" s="1">
        <f t="shared" si="69"/>
        <v>0</v>
      </c>
      <c r="S382" s="12">
        <f t="shared" si="70"/>
        <v>0</v>
      </c>
      <c r="T382" s="6">
        <f t="shared" si="71"/>
        <v>10</v>
      </c>
      <c r="U382" s="1">
        <f t="shared" si="72"/>
        <v>0</v>
      </c>
      <c r="V382" s="13">
        <f t="shared" si="73"/>
        <v>0</v>
      </c>
      <c r="W382">
        <f t="shared" si="74"/>
        <v>36</v>
      </c>
      <c r="X382">
        <f t="shared" si="75"/>
        <v>0</v>
      </c>
      <c r="Y382" t="s">
        <v>47</v>
      </c>
    </row>
    <row r="383" spans="1:25" ht="14.25">
      <c r="A383">
        <v>60</v>
      </c>
      <c r="B383">
        <v>2591471</v>
      </c>
      <c r="C383" t="s">
        <v>231</v>
      </c>
      <c r="D383" s="10" t="s">
        <v>212</v>
      </c>
      <c r="E383">
        <v>3</v>
      </c>
      <c r="F383">
        <v>1587</v>
      </c>
      <c r="G383" s="15">
        <v>1</v>
      </c>
      <c r="H383" s="15">
        <v>1</v>
      </c>
      <c r="I383" s="15">
        <v>5</v>
      </c>
      <c r="J383" s="15">
        <v>18</v>
      </c>
      <c r="K383" s="15">
        <v>3</v>
      </c>
      <c r="L383" s="11">
        <v>1</v>
      </c>
      <c r="M383" s="12">
        <f t="shared" si="65"/>
        <v>0</v>
      </c>
      <c r="N383" s="6">
        <f t="shared" si="66"/>
        <v>2</v>
      </c>
      <c r="O383" s="1">
        <f t="shared" si="67"/>
        <v>0</v>
      </c>
      <c r="P383" s="12">
        <f t="shared" si="77"/>
        <v>0</v>
      </c>
      <c r="Q383" s="6">
        <f t="shared" si="68"/>
        <v>2</v>
      </c>
      <c r="R383" s="1">
        <f t="shared" si="69"/>
        <v>0</v>
      </c>
      <c r="S383" s="12">
        <f t="shared" si="70"/>
        <v>0</v>
      </c>
      <c r="T383" s="6">
        <f t="shared" si="71"/>
        <v>10</v>
      </c>
      <c r="U383" s="1">
        <f t="shared" si="72"/>
        <v>0</v>
      </c>
      <c r="V383" s="13">
        <f t="shared" si="73"/>
        <v>0</v>
      </c>
      <c r="W383">
        <f t="shared" si="74"/>
        <v>36</v>
      </c>
      <c r="X383">
        <f t="shared" si="75"/>
        <v>0</v>
      </c>
      <c r="Y383" t="s">
        <v>47</v>
      </c>
    </row>
    <row r="384" spans="1:25" ht="14.25">
      <c r="A384">
        <v>61</v>
      </c>
      <c r="B384">
        <v>2591462</v>
      </c>
      <c r="C384" t="s">
        <v>230</v>
      </c>
      <c r="D384" s="10" t="s">
        <v>212</v>
      </c>
      <c r="E384">
        <v>3</v>
      </c>
      <c r="F384">
        <v>1555</v>
      </c>
      <c r="G384" s="15">
        <v>1</v>
      </c>
      <c r="H384" s="15">
        <v>1</v>
      </c>
      <c r="I384" s="15">
        <v>5</v>
      </c>
      <c r="J384" s="15">
        <v>18</v>
      </c>
      <c r="K384" s="15">
        <v>3</v>
      </c>
      <c r="L384" s="11">
        <v>1</v>
      </c>
      <c r="M384" s="12">
        <f t="shared" si="65"/>
        <v>0</v>
      </c>
      <c r="N384" s="6">
        <f t="shared" si="66"/>
        <v>2</v>
      </c>
      <c r="O384" s="1">
        <f t="shared" si="67"/>
        <v>0</v>
      </c>
      <c r="P384" s="12">
        <f t="shared" si="77"/>
        <v>0</v>
      </c>
      <c r="Q384" s="6">
        <f t="shared" si="68"/>
        <v>2</v>
      </c>
      <c r="R384" s="1">
        <f t="shared" si="69"/>
        <v>0</v>
      </c>
      <c r="S384" s="12">
        <f t="shared" si="70"/>
        <v>0</v>
      </c>
      <c r="T384" s="6">
        <f t="shared" si="71"/>
        <v>10</v>
      </c>
      <c r="U384" s="1">
        <f t="shared" si="72"/>
        <v>0</v>
      </c>
      <c r="V384" s="13">
        <f t="shared" si="73"/>
        <v>0</v>
      </c>
      <c r="W384">
        <f t="shared" si="74"/>
        <v>36</v>
      </c>
      <c r="X384">
        <f t="shared" si="75"/>
        <v>0</v>
      </c>
      <c r="Y384" t="s">
        <v>47</v>
      </c>
    </row>
    <row r="385" spans="1:25" ht="14.25">
      <c r="A385">
        <v>713</v>
      </c>
      <c r="B385">
        <v>1043835</v>
      </c>
      <c r="C385" t="s">
        <v>151</v>
      </c>
      <c r="D385" s="10" t="s">
        <v>147</v>
      </c>
      <c r="E385">
        <v>6</v>
      </c>
      <c r="F385">
        <v>1887</v>
      </c>
      <c r="G385">
        <v>33</v>
      </c>
      <c r="H385">
        <v>68</v>
      </c>
      <c r="I385">
        <v>87</v>
      </c>
      <c r="J385">
        <v>283</v>
      </c>
      <c r="K385">
        <v>3</v>
      </c>
      <c r="L385" s="11">
        <v>1</v>
      </c>
      <c r="M385" s="12">
        <f t="shared" si="65"/>
        <v>0</v>
      </c>
      <c r="N385" s="6">
        <f t="shared" si="66"/>
        <v>30</v>
      </c>
      <c r="O385" s="9">
        <f t="shared" si="67"/>
        <v>0</v>
      </c>
      <c r="P385" s="12">
        <f aca="true" t="shared" si="78" ref="P385:P416">IF(A385&lt;(G385+H385+1),MIN((H385-A385+G385+1)/H385,1),0)</f>
        <v>0</v>
      </c>
      <c r="Q385" s="6">
        <f t="shared" si="68"/>
        <v>45</v>
      </c>
      <c r="R385" s="9">
        <f t="shared" si="69"/>
        <v>0</v>
      </c>
      <c r="S385" s="12">
        <f t="shared" si="70"/>
        <v>0</v>
      </c>
      <c r="T385" s="5">
        <f t="shared" si="71"/>
        <v>60</v>
      </c>
      <c r="U385" s="9">
        <f t="shared" si="72"/>
        <v>0</v>
      </c>
      <c r="V385" s="13">
        <f t="shared" si="73"/>
        <v>0</v>
      </c>
      <c r="W385">
        <f t="shared" si="74"/>
        <v>120</v>
      </c>
      <c r="X385">
        <f t="shared" si="75"/>
        <v>0</v>
      </c>
      <c r="Y385" t="s">
        <v>152</v>
      </c>
    </row>
    <row r="386" spans="1:25" ht="14.25">
      <c r="A386">
        <v>46</v>
      </c>
      <c r="B386">
        <v>1135756</v>
      </c>
      <c r="C386" t="s">
        <v>104</v>
      </c>
      <c r="D386" s="10" t="s">
        <v>101</v>
      </c>
      <c r="E386">
        <v>4</v>
      </c>
      <c r="F386">
        <v>3124</v>
      </c>
      <c r="G386">
        <v>11</v>
      </c>
      <c r="H386">
        <v>11</v>
      </c>
      <c r="I386">
        <v>7</v>
      </c>
      <c r="J386">
        <v>23</v>
      </c>
      <c r="K386">
        <v>4</v>
      </c>
      <c r="L386">
        <v>1</v>
      </c>
      <c r="M386" s="8">
        <f aca="true" t="shared" si="79" ref="M386:M449">IF(A386&lt;(G386+1),(G386-A386+1)/G386,0)</f>
        <v>0</v>
      </c>
      <c r="N386" s="5">
        <f aca="true" t="shared" si="80" ref="N386:N449">IF(G386&lt;10,MIN(10,G386*2),IF(G386&gt;10*K386*L386,10*K386*L386,G386))</f>
        <v>11</v>
      </c>
      <c r="O386" s="26">
        <f aca="true" t="shared" si="81" ref="O386:O449">M386*N386</f>
        <v>0</v>
      </c>
      <c r="P386" s="8">
        <f t="shared" si="78"/>
        <v>0</v>
      </c>
      <c r="Q386" s="5">
        <f aca="true" t="shared" si="82" ref="Q386:Q449">IF(H386&lt;15,MIN(15,H386*2),IF(H386&gt;15*K386*L386,15*K386*L386,H386))</f>
        <v>15</v>
      </c>
      <c r="R386" s="26">
        <f aca="true" t="shared" si="83" ref="R386:R449">P386*Q386</f>
        <v>0</v>
      </c>
      <c r="S386" s="12">
        <f aca="true" t="shared" si="84" ref="S386:S449">IF(I386&gt;0,IF(A386&lt;(G386+H386+I386+1),MIN((I386-A386+G386+H386+1)/I386,1),0),0)</f>
        <v>0</v>
      </c>
      <c r="T386" s="5">
        <f aca="true" t="shared" si="85" ref="T386:T449">IF(I386&lt;20,MIN(20,I386*2),IF(I386&gt;20*K386*L386,20*K386*L386,I386))</f>
        <v>14</v>
      </c>
      <c r="U386" s="26">
        <f aca="true" t="shared" si="86" ref="U386:U449">S386*T386</f>
        <v>0</v>
      </c>
      <c r="V386" s="13">
        <f aca="true" t="shared" si="87" ref="V386:V449">IF(J386&gt;0,IF(A386&lt;(G386+H386+I386+J386+1),MIN((J386-A386+G386+H386+I386+1)/J386,1),0),0)</f>
        <v>0.30434782608695654</v>
      </c>
      <c r="W386">
        <f aca="true" t="shared" si="88" ref="W386:W449">IF(J386&lt;40,MIN(40,J386*2),IF(J386&gt;40*K386*L386,40*K386*L386,J386))</f>
        <v>40</v>
      </c>
      <c r="X386">
        <f aca="true" t="shared" si="89" ref="X386:X449">V386*W386</f>
        <v>12.173913043478262</v>
      </c>
      <c r="Y386" t="s">
        <v>116</v>
      </c>
    </row>
    <row r="387" spans="1:25" ht="14.25">
      <c r="A387">
        <v>62</v>
      </c>
      <c r="B387">
        <v>1165108</v>
      </c>
      <c r="C387" t="s">
        <v>132</v>
      </c>
      <c r="D387" s="10" t="s">
        <v>101</v>
      </c>
      <c r="E387">
        <v>7</v>
      </c>
      <c r="F387">
        <v>2862</v>
      </c>
      <c r="G387">
        <v>11</v>
      </c>
      <c r="H387">
        <v>11</v>
      </c>
      <c r="I387">
        <v>7</v>
      </c>
      <c r="J387">
        <v>23</v>
      </c>
      <c r="K387">
        <v>4</v>
      </c>
      <c r="L387">
        <v>1</v>
      </c>
      <c r="M387" s="8">
        <f t="shared" si="79"/>
        <v>0</v>
      </c>
      <c r="N387" s="5">
        <f t="shared" si="80"/>
        <v>11</v>
      </c>
      <c r="O387" s="26">
        <f t="shared" si="81"/>
        <v>0</v>
      </c>
      <c r="P387" s="8">
        <f t="shared" si="78"/>
        <v>0</v>
      </c>
      <c r="Q387" s="5">
        <f t="shared" si="82"/>
        <v>15</v>
      </c>
      <c r="R387" s="26">
        <f t="shared" si="83"/>
        <v>0</v>
      </c>
      <c r="S387" s="12">
        <f t="shared" si="84"/>
        <v>0</v>
      </c>
      <c r="T387" s="5">
        <f t="shared" si="85"/>
        <v>14</v>
      </c>
      <c r="U387" s="26">
        <f t="shared" si="86"/>
        <v>0</v>
      </c>
      <c r="V387" s="13">
        <f t="shared" si="87"/>
        <v>0</v>
      </c>
      <c r="W387">
        <f t="shared" si="88"/>
        <v>40</v>
      </c>
      <c r="X387">
        <f t="shared" si="89"/>
        <v>0</v>
      </c>
      <c r="Y387" t="s">
        <v>116</v>
      </c>
    </row>
    <row r="388" spans="1:25" ht="14.25">
      <c r="A388">
        <v>39</v>
      </c>
      <c r="B388">
        <v>3141662</v>
      </c>
      <c r="C388" t="s">
        <v>145</v>
      </c>
      <c r="D388" s="10" t="s">
        <v>101</v>
      </c>
      <c r="E388">
        <v>4</v>
      </c>
      <c r="F388">
        <v>3883</v>
      </c>
      <c r="G388">
        <v>9</v>
      </c>
      <c r="H388">
        <v>12</v>
      </c>
      <c r="I388">
        <v>10</v>
      </c>
      <c r="J388">
        <v>32</v>
      </c>
      <c r="K388">
        <v>5</v>
      </c>
      <c r="L388">
        <v>1</v>
      </c>
      <c r="M388" s="8">
        <f t="shared" si="79"/>
        <v>0</v>
      </c>
      <c r="N388" s="5">
        <f t="shared" si="80"/>
        <v>10</v>
      </c>
      <c r="O388" s="26">
        <f t="shared" si="81"/>
        <v>0</v>
      </c>
      <c r="P388" s="8">
        <f t="shared" si="78"/>
        <v>0</v>
      </c>
      <c r="Q388" s="5">
        <f t="shared" si="82"/>
        <v>15</v>
      </c>
      <c r="R388" s="26">
        <f t="shared" si="83"/>
        <v>0</v>
      </c>
      <c r="S388" s="12">
        <f t="shared" si="84"/>
        <v>0</v>
      </c>
      <c r="T388" s="5">
        <f t="shared" si="85"/>
        <v>20</v>
      </c>
      <c r="U388" s="26">
        <f t="shared" si="86"/>
        <v>0</v>
      </c>
      <c r="V388" s="13">
        <f t="shared" si="87"/>
        <v>0.78125</v>
      </c>
      <c r="W388">
        <f t="shared" si="88"/>
        <v>40</v>
      </c>
      <c r="X388">
        <f t="shared" si="89"/>
        <v>31.25</v>
      </c>
      <c r="Y388" t="s">
        <v>117</v>
      </c>
    </row>
    <row r="389" spans="1:25" ht="14.25">
      <c r="A389">
        <v>47</v>
      </c>
      <c r="B389">
        <v>1135756</v>
      </c>
      <c r="C389" t="s">
        <v>104</v>
      </c>
      <c r="D389" s="10" t="s">
        <v>101</v>
      </c>
      <c r="E389">
        <v>4</v>
      </c>
      <c r="F389">
        <v>3804</v>
      </c>
      <c r="G389">
        <v>9</v>
      </c>
      <c r="H389">
        <v>12</v>
      </c>
      <c r="I389">
        <v>10</v>
      </c>
      <c r="J389">
        <v>32</v>
      </c>
      <c r="K389">
        <v>5</v>
      </c>
      <c r="L389">
        <v>1</v>
      </c>
      <c r="M389" s="8">
        <f t="shared" si="79"/>
        <v>0</v>
      </c>
      <c r="N389" s="5">
        <f t="shared" si="80"/>
        <v>10</v>
      </c>
      <c r="O389" s="26">
        <f t="shared" si="81"/>
        <v>0</v>
      </c>
      <c r="P389" s="8">
        <f t="shared" si="78"/>
        <v>0</v>
      </c>
      <c r="Q389" s="5">
        <f t="shared" si="82"/>
        <v>15</v>
      </c>
      <c r="R389" s="26">
        <f t="shared" si="83"/>
        <v>0</v>
      </c>
      <c r="S389" s="12">
        <f t="shared" si="84"/>
        <v>0</v>
      </c>
      <c r="T389" s="5">
        <f t="shared" si="85"/>
        <v>20</v>
      </c>
      <c r="U389" s="26">
        <f t="shared" si="86"/>
        <v>0</v>
      </c>
      <c r="V389" s="13">
        <f t="shared" si="87"/>
        <v>0.53125</v>
      </c>
      <c r="W389">
        <f t="shared" si="88"/>
        <v>40</v>
      </c>
      <c r="X389">
        <f t="shared" si="89"/>
        <v>21.25</v>
      </c>
      <c r="Y389" t="s">
        <v>117</v>
      </c>
    </row>
    <row r="390" spans="1:25" ht="14.25">
      <c r="A390">
        <v>85</v>
      </c>
      <c r="B390">
        <v>1165108</v>
      </c>
      <c r="C390" t="s">
        <v>132</v>
      </c>
      <c r="D390" s="10" t="s">
        <v>101</v>
      </c>
      <c r="E390">
        <v>7</v>
      </c>
      <c r="F390">
        <v>3419</v>
      </c>
      <c r="G390">
        <v>9</v>
      </c>
      <c r="H390">
        <v>12</v>
      </c>
      <c r="I390">
        <v>10</v>
      </c>
      <c r="J390">
        <v>32</v>
      </c>
      <c r="K390">
        <v>5</v>
      </c>
      <c r="L390">
        <v>1</v>
      </c>
      <c r="M390" s="8">
        <f t="shared" si="79"/>
        <v>0</v>
      </c>
      <c r="N390" s="5">
        <f t="shared" si="80"/>
        <v>10</v>
      </c>
      <c r="O390" s="26">
        <f t="shared" si="81"/>
        <v>0</v>
      </c>
      <c r="P390" s="8">
        <f t="shared" si="78"/>
        <v>0</v>
      </c>
      <c r="Q390" s="5">
        <f t="shared" si="82"/>
        <v>15</v>
      </c>
      <c r="R390" s="26">
        <f t="shared" si="83"/>
        <v>0</v>
      </c>
      <c r="S390" s="12">
        <f t="shared" si="84"/>
        <v>0</v>
      </c>
      <c r="T390" s="5">
        <f t="shared" si="85"/>
        <v>20</v>
      </c>
      <c r="U390" s="26">
        <f t="shared" si="86"/>
        <v>0</v>
      </c>
      <c r="V390" s="13">
        <f t="shared" si="87"/>
        <v>0</v>
      </c>
      <c r="W390">
        <f t="shared" si="88"/>
        <v>40</v>
      </c>
      <c r="X390">
        <f t="shared" si="89"/>
        <v>0</v>
      </c>
      <c r="Y390" t="s">
        <v>117</v>
      </c>
    </row>
    <row r="391" spans="1:25" ht="14.25">
      <c r="A391">
        <v>79</v>
      </c>
      <c r="B391">
        <v>1015454</v>
      </c>
      <c r="C391" t="s">
        <v>213</v>
      </c>
      <c r="D391" s="10" t="s">
        <v>212</v>
      </c>
      <c r="E391">
        <v>3</v>
      </c>
      <c r="F391">
        <v>3521</v>
      </c>
      <c r="G391">
        <v>13</v>
      </c>
      <c r="H391">
        <v>50</v>
      </c>
      <c r="I391">
        <v>88</v>
      </c>
      <c r="J391">
        <v>306</v>
      </c>
      <c r="K391">
        <v>4</v>
      </c>
      <c r="L391" s="11">
        <v>1</v>
      </c>
      <c r="M391" s="12">
        <f t="shared" si="79"/>
        <v>0</v>
      </c>
      <c r="N391" s="6">
        <f t="shared" si="80"/>
        <v>13</v>
      </c>
      <c r="O391" s="1">
        <f t="shared" si="81"/>
        <v>0</v>
      </c>
      <c r="P391" s="12">
        <f t="shared" si="78"/>
        <v>0</v>
      </c>
      <c r="Q391" s="6">
        <f t="shared" si="82"/>
        <v>50</v>
      </c>
      <c r="R391" s="1">
        <f t="shared" si="83"/>
        <v>0</v>
      </c>
      <c r="S391" s="12">
        <f t="shared" si="84"/>
        <v>0.8295454545454546</v>
      </c>
      <c r="T391" s="6">
        <f t="shared" si="85"/>
        <v>80</v>
      </c>
      <c r="U391" s="1">
        <f t="shared" si="86"/>
        <v>66.36363636363637</v>
      </c>
      <c r="V391" s="13">
        <f t="shared" si="87"/>
        <v>1</v>
      </c>
      <c r="W391">
        <f t="shared" si="88"/>
        <v>160</v>
      </c>
      <c r="X391">
        <f t="shared" si="89"/>
        <v>160</v>
      </c>
      <c r="Y391" t="s">
        <v>77</v>
      </c>
    </row>
    <row r="392" spans="1:25" ht="14.25">
      <c r="A392">
        <v>86</v>
      </c>
      <c r="B392">
        <v>2051022</v>
      </c>
      <c r="C392" t="s">
        <v>136</v>
      </c>
      <c r="D392" s="10" t="s">
        <v>101</v>
      </c>
      <c r="E392">
        <v>4</v>
      </c>
      <c r="F392">
        <v>3510</v>
      </c>
      <c r="G392">
        <v>13</v>
      </c>
      <c r="H392">
        <v>50</v>
      </c>
      <c r="I392">
        <v>88</v>
      </c>
      <c r="J392">
        <v>306</v>
      </c>
      <c r="K392">
        <v>4</v>
      </c>
      <c r="L392" s="11">
        <v>1</v>
      </c>
      <c r="M392" s="12">
        <f t="shared" si="79"/>
        <v>0</v>
      </c>
      <c r="N392" s="6">
        <f t="shared" si="80"/>
        <v>13</v>
      </c>
      <c r="O392" s="1">
        <f t="shared" si="81"/>
        <v>0</v>
      </c>
      <c r="P392" s="12">
        <f t="shared" si="78"/>
        <v>0</v>
      </c>
      <c r="Q392" s="6">
        <f t="shared" si="82"/>
        <v>50</v>
      </c>
      <c r="R392" s="1">
        <f t="shared" si="83"/>
        <v>0</v>
      </c>
      <c r="S392" s="12">
        <f t="shared" si="84"/>
        <v>0.75</v>
      </c>
      <c r="T392" s="6">
        <f t="shared" si="85"/>
        <v>80</v>
      </c>
      <c r="U392" s="1">
        <f t="shared" si="86"/>
        <v>60</v>
      </c>
      <c r="V392" s="13">
        <f t="shared" si="87"/>
        <v>1</v>
      </c>
      <c r="W392">
        <f t="shared" si="88"/>
        <v>160</v>
      </c>
      <c r="X392">
        <f t="shared" si="89"/>
        <v>160</v>
      </c>
      <c r="Y392" t="s">
        <v>77</v>
      </c>
    </row>
    <row r="393" spans="1:25" ht="14.25">
      <c r="A393">
        <v>87</v>
      </c>
      <c r="B393">
        <v>2269452</v>
      </c>
      <c r="C393" t="s">
        <v>94</v>
      </c>
      <c r="D393" s="10" t="s">
        <v>81</v>
      </c>
      <c r="E393">
        <v>2</v>
      </c>
      <c r="F393">
        <v>3507</v>
      </c>
      <c r="G393">
        <v>13</v>
      </c>
      <c r="H393">
        <v>50</v>
      </c>
      <c r="I393">
        <v>88</v>
      </c>
      <c r="J393">
        <v>306</v>
      </c>
      <c r="K393">
        <v>4</v>
      </c>
      <c r="L393" s="11">
        <v>1</v>
      </c>
      <c r="M393" s="12">
        <f t="shared" si="79"/>
        <v>0</v>
      </c>
      <c r="N393" s="6">
        <f t="shared" si="80"/>
        <v>13</v>
      </c>
      <c r="O393" s="1">
        <f t="shared" si="81"/>
        <v>0</v>
      </c>
      <c r="P393" s="12">
        <f t="shared" si="78"/>
        <v>0</v>
      </c>
      <c r="Q393" s="6">
        <f t="shared" si="82"/>
        <v>50</v>
      </c>
      <c r="R393" s="1">
        <f t="shared" si="83"/>
        <v>0</v>
      </c>
      <c r="S393" s="12">
        <f t="shared" si="84"/>
        <v>0.7386363636363636</v>
      </c>
      <c r="T393" s="6">
        <f t="shared" si="85"/>
        <v>80</v>
      </c>
      <c r="U393" s="1">
        <f t="shared" si="86"/>
        <v>59.09090909090909</v>
      </c>
      <c r="V393" s="13">
        <f t="shared" si="87"/>
        <v>1</v>
      </c>
      <c r="W393">
        <f t="shared" si="88"/>
        <v>160</v>
      </c>
      <c r="X393">
        <f t="shared" si="89"/>
        <v>160</v>
      </c>
      <c r="Y393" t="s">
        <v>77</v>
      </c>
    </row>
    <row r="394" spans="1:25" ht="14.25">
      <c r="A394">
        <v>130</v>
      </c>
      <c r="B394">
        <v>2269425</v>
      </c>
      <c r="C394" t="s">
        <v>221</v>
      </c>
      <c r="D394" s="10" t="s">
        <v>212</v>
      </c>
      <c r="E394">
        <v>4</v>
      </c>
      <c r="F394">
        <v>3428</v>
      </c>
      <c r="G394">
        <v>13</v>
      </c>
      <c r="H394">
        <v>50</v>
      </c>
      <c r="I394">
        <v>88</v>
      </c>
      <c r="J394">
        <v>306</v>
      </c>
      <c r="K394">
        <v>4</v>
      </c>
      <c r="L394" s="11">
        <v>1</v>
      </c>
      <c r="M394" s="12">
        <f t="shared" si="79"/>
        <v>0</v>
      </c>
      <c r="N394" s="6">
        <f t="shared" si="80"/>
        <v>13</v>
      </c>
      <c r="O394" s="1">
        <f t="shared" si="81"/>
        <v>0</v>
      </c>
      <c r="P394" s="12">
        <f t="shared" si="78"/>
        <v>0</v>
      </c>
      <c r="Q394" s="6">
        <f t="shared" si="82"/>
        <v>50</v>
      </c>
      <c r="R394" s="1">
        <f t="shared" si="83"/>
        <v>0</v>
      </c>
      <c r="S394" s="12">
        <f t="shared" si="84"/>
        <v>0.25</v>
      </c>
      <c r="T394" s="6">
        <f t="shared" si="85"/>
        <v>80</v>
      </c>
      <c r="U394" s="1">
        <f t="shared" si="86"/>
        <v>20</v>
      </c>
      <c r="V394" s="13">
        <f t="shared" si="87"/>
        <v>1</v>
      </c>
      <c r="W394">
        <f t="shared" si="88"/>
        <v>160</v>
      </c>
      <c r="X394">
        <f t="shared" si="89"/>
        <v>160</v>
      </c>
      <c r="Y394" t="s">
        <v>77</v>
      </c>
    </row>
    <row r="395" spans="1:25" ht="14.25">
      <c r="A395">
        <v>167</v>
      </c>
      <c r="B395">
        <v>2067029</v>
      </c>
      <c r="C395" t="s">
        <v>137</v>
      </c>
      <c r="D395" s="10" t="s">
        <v>101</v>
      </c>
      <c r="E395">
        <v>4</v>
      </c>
      <c r="F395">
        <v>3393</v>
      </c>
      <c r="G395">
        <v>13</v>
      </c>
      <c r="H395">
        <v>50</v>
      </c>
      <c r="I395">
        <v>88</v>
      </c>
      <c r="J395">
        <v>306</v>
      </c>
      <c r="K395">
        <v>4</v>
      </c>
      <c r="L395" s="11">
        <v>1</v>
      </c>
      <c r="M395" s="12">
        <f t="shared" si="79"/>
        <v>0</v>
      </c>
      <c r="N395" s="6">
        <f t="shared" si="80"/>
        <v>13</v>
      </c>
      <c r="O395" s="1">
        <f t="shared" si="81"/>
        <v>0</v>
      </c>
      <c r="P395" s="12">
        <f t="shared" si="78"/>
        <v>0</v>
      </c>
      <c r="Q395" s="6">
        <f t="shared" si="82"/>
        <v>50</v>
      </c>
      <c r="R395" s="1">
        <f t="shared" si="83"/>
        <v>0</v>
      </c>
      <c r="S395" s="12">
        <f t="shared" si="84"/>
        <v>0</v>
      </c>
      <c r="T395" s="6">
        <f t="shared" si="85"/>
        <v>80</v>
      </c>
      <c r="U395" s="1">
        <f t="shared" si="86"/>
        <v>0</v>
      </c>
      <c r="V395" s="13">
        <f t="shared" si="87"/>
        <v>0.9509803921568627</v>
      </c>
      <c r="W395">
        <f t="shared" si="88"/>
        <v>160</v>
      </c>
      <c r="X395">
        <f t="shared" si="89"/>
        <v>152.15686274509804</v>
      </c>
      <c r="Y395" t="s">
        <v>77</v>
      </c>
    </row>
    <row r="396" spans="1:25" ht="14.25">
      <c r="A396">
        <v>204</v>
      </c>
      <c r="B396">
        <v>1135756</v>
      </c>
      <c r="C396" t="s">
        <v>104</v>
      </c>
      <c r="D396" s="10" t="s">
        <v>101</v>
      </c>
      <c r="E396">
        <v>4</v>
      </c>
      <c r="F396">
        <v>3341</v>
      </c>
      <c r="G396">
        <v>13</v>
      </c>
      <c r="H396">
        <v>50</v>
      </c>
      <c r="I396">
        <v>88</v>
      </c>
      <c r="J396">
        <v>306</v>
      </c>
      <c r="K396">
        <v>4</v>
      </c>
      <c r="L396" s="11">
        <v>1</v>
      </c>
      <c r="M396" s="12">
        <f t="shared" si="79"/>
        <v>0</v>
      </c>
      <c r="N396" s="6">
        <f t="shared" si="80"/>
        <v>13</v>
      </c>
      <c r="O396" s="1">
        <f t="shared" si="81"/>
        <v>0</v>
      </c>
      <c r="P396" s="12">
        <f t="shared" si="78"/>
        <v>0</v>
      </c>
      <c r="Q396" s="6">
        <f t="shared" si="82"/>
        <v>50</v>
      </c>
      <c r="R396" s="1">
        <f t="shared" si="83"/>
        <v>0</v>
      </c>
      <c r="S396" s="12">
        <f t="shared" si="84"/>
        <v>0</v>
      </c>
      <c r="T396" s="6">
        <f t="shared" si="85"/>
        <v>80</v>
      </c>
      <c r="U396" s="1">
        <f t="shared" si="86"/>
        <v>0</v>
      </c>
      <c r="V396" s="13">
        <f t="shared" si="87"/>
        <v>0.8300653594771242</v>
      </c>
      <c r="W396">
        <f t="shared" si="88"/>
        <v>160</v>
      </c>
      <c r="X396">
        <f t="shared" si="89"/>
        <v>132.81045751633988</v>
      </c>
      <c r="Y396" t="s">
        <v>77</v>
      </c>
    </row>
    <row r="397" spans="1:25" ht="14.25">
      <c r="A397">
        <v>212</v>
      </c>
      <c r="B397">
        <v>2653281</v>
      </c>
      <c r="C397" t="s">
        <v>99</v>
      </c>
      <c r="D397" s="10" t="s">
        <v>81</v>
      </c>
      <c r="E397">
        <v>4</v>
      </c>
      <c r="F397">
        <v>3335</v>
      </c>
      <c r="G397">
        <v>13</v>
      </c>
      <c r="H397">
        <v>50</v>
      </c>
      <c r="I397">
        <v>88</v>
      </c>
      <c r="J397">
        <v>306</v>
      </c>
      <c r="K397">
        <v>4</v>
      </c>
      <c r="L397" s="11">
        <v>1</v>
      </c>
      <c r="M397" s="12">
        <f t="shared" si="79"/>
        <v>0</v>
      </c>
      <c r="N397" s="6">
        <f t="shared" si="80"/>
        <v>13</v>
      </c>
      <c r="O397" s="1">
        <f t="shared" si="81"/>
        <v>0</v>
      </c>
      <c r="P397" s="12">
        <f t="shared" si="78"/>
        <v>0</v>
      </c>
      <c r="Q397" s="6">
        <f t="shared" si="82"/>
        <v>50</v>
      </c>
      <c r="R397" s="1">
        <f t="shared" si="83"/>
        <v>0</v>
      </c>
      <c r="S397" s="12">
        <f t="shared" si="84"/>
        <v>0</v>
      </c>
      <c r="T397" s="6">
        <f t="shared" si="85"/>
        <v>80</v>
      </c>
      <c r="U397" s="1">
        <f t="shared" si="86"/>
        <v>0</v>
      </c>
      <c r="V397" s="13">
        <f t="shared" si="87"/>
        <v>0.803921568627451</v>
      </c>
      <c r="W397">
        <f t="shared" si="88"/>
        <v>160</v>
      </c>
      <c r="X397">
        <f t="shared" si="89"/>
        <v>128.62745098039215</v>
      </c>
      <c r="Y397" t="s">
        <v>77</v>
      </c>
    </row>
    <row r="398" spans="1:25" ht="14.25">
      <c r="A398">
        <v>217</v>
      </c>
      <c r="B398">
        <v>2334011</v>
      </c>
      <c r="C398" t="s">
        <v>138</v>
      </c>
      <c r="D398" s="10" t="s">
        <v>101</v>
      </c>
      <c r="E398">
        <v>3</v>
      </c>
      <c r="F398">
        <v>3329</v>
      </c>
      <c r="G398">
        <v>13</v>
      </c>
      <c r="H398">
        <v>50</v>
      </c>
      <c r="I398">
        <v>88</v>
      </c>
      <c r="J398">
        <v>306</v>
      </c>
      <c r="K398">
        <v>4</v>
      </c>
      <c r="L398" s="11">
        <v>1</v>
      </c>
      <c r="M398" s="12">
        <f t="shared" si="79"/>
        <v>0</v>
      </c>
      <c r="N398" s="6">
        <f t="shared" si="80"/>
        <v>13</v>
      </c>
      <c r="O398" s="1">
        <f t="shared" si="81"/>
        <v>0</v>
      </c>
      <c r="P398" s="12">
        <f t="shared" si="78"/>
        <v>0</v>
      </c>
      <c r="Q398" s="6">
        <f t="shared" si="82"/>
        <v>50</v>
      </c>
      <c r="R398" s="1">
        <f t="shared" si="83"/>
        <v>0</v>
      </c>
      <c r="S398" s="12">
        <f t="shared" si="84"/>
        <v>0</v>
      </c>
      <c r="T398" s="6">
        <f t="shared" si="85"/>
        <v>80</v>
      </c>
      <c r="U398" s="1">
        <f t="shared" si="86"/>
        <v>0</v>
      </c>
      <c r="V398" s="13">
        <f t="shared" si="87"/>
        <v>0.7875816993464052</v>
      </c>
      <c r="W398">
        <f t="shared" si="88"/>
        <v>160</v>
      </c>
      <c r="X398">
        <f t="shared" si="89"/>
        <v>126.01307189542483</v>
      </c>
      <c r="Y398" t="s">
        <v>77</v>
      </c>
    </row>
    <row r="399" spans="1:25" ht="14.25">
      <c r="A399">
        <v>307</v>
      </c>
      <c r="B399">
        <v>2067047</v>
      </c>
      <c r="C399" t="s">
        <v>174</v>
      </c>
      <c r="D399" s="10" t="s">
        <v>173</v>
      </c>
      <c r="E399">
        <v>5</v>
      </c>
      <c r="F399">
        <v>3242</v>
      </c>
      <c r="G399">
        <v>13</v>
      </c>
      <c r="H399">
        <v>50</v>
      </c>
      <c r="I399">
        <v>88</v>
      </c>
      <c r="J399">
        <v>306</v>
      </c>
      <c r="K399">
        <v>4</v>
      </c>
      <c r="L399" s="11">
        <v>1</v>
      </c>
      <c r="M399" s="12">
        <f t="shared" si="79"/>
        <v>0</v>
      </c>
      <c r="N399" s="6">
        <f t="shared" si="80"/>
        <v>13</v>
      </c>
      <c r="O399" s="1">
        <f t="shared" si="81"/>
        <v>0</v>
      </c>
      <c r="P399" s="12">
        <f t="shared" si="78"/>
        <v>0</v>
      </c>
      <c r="Q399" s="6">
        <f t="shared" si="82"/>
        <v>50</v>
      </c>
      <c r="R399" s="1">
        <f t="shared" si="83"/>
        <v>0</v>
      </c>
      <c r="S399" s="12">
        <f t="shared" si="84"/>
        <v>0</v>
      </c>
      <c r="T399" s="6">
        <f t="shared" si="85"/>
        <v>80</v>
      </c>
      <c r="U399" s="1">
        <f t="shared" si="86"/>
        <v>0</v>
      </c>
      <c r="V399" s="13">
        <f t="shared" si="87"/>
        <v>0.4934640522875817</v>
      </c>
      <c r="W399">
        <f t="shared" si="88"/>
        <v>160</v>
      </c>
      <c r="X399">
        <f t="shared" si="89"/>
        <v>78.95424836601308</v>
      </c>
      <c r="Y399" t="s">
        <v>77</v>
      </c>
    </row>
    <row r="400" spans="1:25" ht="14.25">
      <c r="A400">
        <v>343</v>
      </c>
      <c r="B400">
        <v>1840714</v>
      </c>
      <c r="C400" t="s">
        <v>133</v>
      </c>
      <c r="D400" s="10" t="s">
        <v>101</v>
      </c>
      <c r="E400">
        <v>4</v>
      </c>
      <c r="F400">
        <v>3201</v>
      </c>
      <c r="G400">
        <v>13</v>
      </c>
      <c r="H400">
        <v>50</v>
      </c>
      <c r="I400">
        <v>88</v>
      </c>
      <c r="J400">
        <v>306</v>
      </c>
      <c r="K400">
        <v>4</v>
      </c>
      <c r="L400" s="11">
        <v>1</v>
      </c>
      <c r="M400" s="12">
        <f t="shared" si="79"/>
        <v>0</v>
      </c>
      <c r="N400" s="6">
        <f t="shared" si="80"/>
        <v>13</v>
      </c>
      <c r="O400" s="1">
        <f t="shared" si="81"/>
        <v>0</v>
      </c>
      <c r="P400" s="12">
        <f t="shared" si="78"/>
        <v>0</v>
      </c>
      <c r="Q400" s="6">
        <f t="shared" si="82"/>
        <v>50</v>
      </c>
      <c r="R400" s="1">
        <f t="shared" si="83"/>
        <v>0</v>
      </c>
      <c r="S400" s="12">
        <f t="shared" si="84"/>
        <v>0</v>
      </c>
      <c r="T400" s="6">
        <f t="shared" si="85"/>
        <v>80</v>
      </c>
      <c r="U400" s="1">
        <f t="shared" si="86"/>
        <v>0</v>
      </c>
      <c r="V400" s="13">
        <f t="shared" si="87"/>
        <v>0.3758169934640523</v>
      </c>
      <c r="W400">
        <f t="shared" si="88"/>
        <v>160</v>
      </c>
      <c r="X400">
        <f t="shared" si="89"/>
        <v>60.130718954248366</v>
      </c>
      <c r="Y400" t="s">
        <v>77</v>
      </c>
    </row>
    <row r="401" spans="1:25" ht="14.25">
      <c r="A401">
        <v>365</v>
      </c>
      <c r="B401">
        <v>2360504</v>
      </c>
      <c r="C401" t="s">
        <v>141</v>
      </c>
      <c r="D401" s="10" t="s">
        <v>101</v>
      </c>
      <c r="E401">
        <v>4</v>
      </c>
      <c r="F401">
        <v>3184</v>
      </c>
      <c r="G401">
        <v>13</v>
      </c>
      <c r="H401">
        <v>50</v>
      </c>
      <c r="I401">
        <v>88</v>
      </c>
      <c r="J401">
        <v>306</v>
      </c>
      <c r="K401">
        <v>4</v>
      </c>
      <c r="L401" s="11">
        <v>1</v>
      </c>
      <c r="M401" s="12">
        <f t="shared" si="79"/>
        <v>0</v>
      </c>
      <c r="N401" s="6">
        <f t="shared" si="80"/>
        <v>13</v>
      </c>
      <c r="O401" s="1">
        <f t="shared" si="81"/>
        <v>0</v>
      </c>
      <c r="P401" s="12">
        <f t="shared" si="78"/>
        <v>0</v>
      </c>
      <c r="Q401" s="6">
        <f t="shared" si="82"/>
        <v>50</v>
      </c>
      <c r="R401" s="1">
        <f t="shared" si="83"/>
        <v>0</v>
      </c>
      <c r="S401" s="12">
        <f t="shared" si="84"/>
        <v>0</v>
      </c>
      <c r="T401" s="6">
        <f t="shared" si="85"/>
        <v>80</v>
      </c>
      <c r="U401" s="1">
        <f t="shared" si="86"/>
        <v>0</v>
      </c>
      <c r="V401" s="13">
        <f t="shared" si="87"/>
        <v>0.30392156862745096</v>
      </c>
      <c r="W401">
        <f t="shared" si="88"/>
        <v>160</v>
      </c>
      <c r="X401">
        <f t="shared" si="89"/>
        <v>48.627450980392155</v>
      </c>
      <c r="Y401" t="s">
        <v>77</v>
      </c>
    </row>
    <row r="402" spans="1:25" ht="14.25">
      <c r="A402">
        <v>366</v>
      </c>
      <c r="B402">
        <v>2517932</v>
      </c>
      <c r="C402" t="s">
        <v>195</v>
      </c>
      <c r="D402" s="10" t="s">
        <v>194</v>
      </c>
      <c r="E402">
        <v>4</v>
      </c>
      <c r="F402">
        <v>3182</v>
      </c>
      <c r="G402">
        <v>13</v>
      </c>
      <c r="H402">
        <v>50</v>
      </c>
      <c r="I402">
        <v>88</v>
      </c>
      <c r="J402">
        <v>306</v>
      </c>
      <c r="K402">
        <v>4</v>
      </c>
      <c r="L402" s="11">
        <v>1</v>
      </c>
      <c r="M402" s="12">
        <f t="shared" si="79"/>
        <v>0</v>
      </c>
      <c r="N402" s="6">
        <f t="shared" si="80"/>
        <v>13</v>
      </c>
      <c r="O402" s="1">
        <f t="shared" si="81"/>
        <v>0</v>
      </c>
      <c r="P402" s="12">
        <f t="shared" si="78"/>
        <v>0</v>
      </c>
      <c r="Q402" s="6">
        <f t="shared" si="82"/>
        <v>50</v>
      </c>
      <c r="R402" s="1">
        <f t="shared" si="83"/>
        <v>0</v>
      </c>
      <c r="S402" s="12">
        <f t="shared" si="84"/>
        <v>0</v>
      </c>
      <c r="T402" s="6">
        <f t="shared" si="85"/>
        <v>80</v>
      </c>
      <c r="U402" s="1">
        <f t="shared" si="86"/>
        <v>0</v>
      </c>
      <c r="V402" s="13">
        <f t="shared" si="87"/>
        <v>0.3006535947712418</v>
      </c>
      <c r="W402">
        <f t="shared" si="88"/>
        <v>160</v>
      </c>
      <c r="X402">
        <f t="shared" si="89"/>
        <v>48.10457516339869</v>
      </c>
      <c r="Y402" t="s">
        <v>77</v>
      </c>
    </row>
    <row r="403" spans="1:25" ht="14.25">
      <c r="A403">
        <v>375</v>
      </c>
      <c r="B403">
        <v>1005196</v>
      </c>
      <c r="C403" t="s">
        <v>196</v>
      </c>
      <c r="D403" s="10" t="s">
        <v>197</v>
      </c>
      <c r="E403">
        <v>4</v>
      </c>
      <c r="F403">
        <v>3165</v>
      </c>
      <c r="G403">
        <v>13</v>
      </c>
      <c r="H403">
        <v>50</v>
      </c>
      <c r="I403">
        <v>88</v>
      </c>
      <c r="J403">
        <v>306</v>
      </c>
      <c r="K403">
        <v>4</v>
      </c>
      <c r="L403" s="11">
        <v>1</v>
      </c>
      <c r="M403" s="12">
        <f t="shared" si="79"/>
        <v>0</v>
      </c>
      <c r="N403" s="6">
        <f t="shared" si="80"/>
        <v>13</v>
      </c>
      <c r="O403" s="1">
        <f t="shared" si="81"/>
        <v>0</v>
      </c>
      <c r="P403" s="12">
        <f t="shared" si="78"/>
        <v>0</v>
      </c>
      <c r="Q403" s="6">
        <f t="shared" si="82"/>
        <v>50</v>
      </c>
      <c r="R403" s="1">
        <f t="shared" si="83"/>
        <v>0</v>
      </c>
      <c r="S403" s="12">
        <f t="shared" si="84"/>
        <v>0</v>
      </c>
      <c r="T403" s="6">
        <f t="shared" si="85"/>
        <v>80</v>
      </c>
      <c r="U403" s="1">
        <f t="shared" si="86"/>
        <v>0</v>
      </c>
      <c r="V403" s="13">
        <f t="shared" si="87"/>
        <v>0.27124183006535946</v>
      </c>
      <c r="W403">
        <f t="shared" si="88"/>
        <v>160</v>
      </c>
      <c r="X403">
        <f t="shared" si="89"/>
        <v>43.39869281045751</v>
      </c>
      <c r="Y403" t="s">
        <v>77</v>
      </c>
    </row>
    <row r="404" spans="1:25" ht="14.25">
      <c r="A404">
        <v>426</v>
      </c>
      <c r="B404">
        <v>2592058</v>
      </c>
      <c r="C404" t="s">
        <v>76</v>
      </c>
      <c r="D404" s="10" t="s">
        <v>41</v>
      </c>
      <c r="E404">
        <v>4</v>
      </c>
      <c r="F404">
        <v>3109</v>
      </c>
      <c r="G404">
        <v>13</v>
      </c>
      <c r="H404">
        <v>50</v>
      </c>
      <c r="I404">
        <v>88</v>
      </c>
      <c r="J404">
        <v>306</v>
      </c>
      <c r="K404">
        <v>4</v>
      </c>
      <c r="L404" s="11">
        <v>1</v>
      </c>
      <c r="M404" s="12">
        <f t="shared" si="79"/>
        <v>0</v>
      </c>
      <c r="N404" s="6">
        <f t="shared" si="80"/>
        <v>13</v>
      </c>
      <c r="O404" s="1">
        <f t="shared" si="81"/>
        <v>0</v>
      </c>
      <c r="P404" s="12">
        <f t="shared" si="78"/>
        <v>0</v>
      </c>
      <c r="Q404" s="6">
        <f t="shared" si="82"/>
        <v>50</v>
      </c>
      <c r="R404" s="1">
        <f t="shared" si="83"/>
        <v>0</v>
      </c>
      <c r="S404" s="12">
        <f t="shared" si="84"/>
        <v>0</v>
      </c>
      <c r="T404" s="6">
        <f t="shared" si="85"/>
        <v>80</v>
      </c>
      <c r="U404" s="1">
        <f t="shared" si="86"/>
        <v>0</v>
      </c>
      <c r="V404" s="13">
        <f t="shared" si="87"/>
        <v>0.10457516339869281</v>
      </c>
      <c r="W404">
        <f t="shared" si="88"/>
        <v>160</v>
      </c>
      <c r="X404">
        <f t="shared" si="89"/>
        <v>16.73202614379085</v>
      </c>
      <c r="Y404" t="s">
        <v>77</v>
      </c>
    </row>
    <row r="405" spans="1:25" ht="14.25">
      <c r="A405">
        <v>441</v>
      </c>
      <c r="B405">
        <v>1008935</v>
      </c>
      <c r="C405" t="s">
        <v>201</v>
      </c>
      <c r="D405" s="10" t="s">
        <v>197</v>
      </c>
      <c r="E405">
        <v>4</v>
      </c>
      <c r="F405">
        <v>3098</v>
      </c>
      <c r="G405">
        <v>13</v>
      </c>
      <c r="H405">
        <v>50</v>
      </c>
      <c r="I405">
        <v>88</v>
      </c>
      <c r="J405">
        <v>306</v>
      </c>
      <c r="K405">
        <v>4</v>
      </c>
      <c r="L405" s="11">
        <v>1</v>
      </c>
      <c r="M405" s="12">
        <f t="shared" si="79"/>
        <v>0</v>
      </c>
      <c r="N405" s="6">
        <f t="shared" si="80"/>
        <v>13</v>
      </c>
      <c r="O405" s="1">
        <f t="shared" si="81"/>
        <v>0</v>
      </c>
      <c r="P405" s="12">
        <f t="shared" si="78"/>
        <v>0</v>
      </c>
      <c r="Q405" s="6">
        <f t="shared" si="82"/>
        <v>50</v>
      </c>
      <c r="R405" s="1">
        <f t="shared" si="83"/>
        <v>0</v>
      </c>
      <c r="S405" s="12">
        <f t="shared" si="84"/>
        <v>0</v>
      </c>
      <c r="T405" s="6">
        <f t="shared" si="85"/>
        <v>80</v>
      </c>
      <c r="U405" s="1">
        <f t="shared" si="86"/>
        <v>0</v>
      </c>
      <c r="V405" s="13">
        <f t="shared" si="87"/>
        <v>0.05555555555555555</v>
      </c>
      <c r="W405">
        <f t="shared" si="88"/>
        <v>160</v>
      </c>
      <c r="X405">
        <f t="shared" si="89"/>
        <v>8.88888888888889</v>
      </c>
      <c r="Y405" t="s">
        <v>77</v>
      </c>
    </row>
    <row r="406" spans="1:25" ht="14.25">
      <c r="A406">
        <v>454</v>
      </c>
      <c r="B406">
        <v>2122684</v>
      </c>
      <c r="C406" t="s">
        <v>175</v>
      </c>
      <c r="D406" s="10" t="s">
        <v>173</v>
      </c>
      <c r="E406">
        <v>5</v>
      </c>
      <c r="F406">
        <v>3087</v>
      </c>
      <c r="G406">
        <v>13</v>
      </c>
      <c r="H406">
        <v>50</v>
      </c>
      <c r="I406">
        <v>88</v>
      </c>
      <c r="J406">
        <v>306</v>
      </c>
      <c r="K406">
        <v>4</v>
      </c>
      <c r="L406" s="11">
        <v>1</v>
      </c>
      <c r="M406" s="12">
        <f t="shared" si="79"/>
        <v>0</v>
      </c>
      <c r="N406" s="6">
        <f t="shared" si="80"/>
        <v>13</v>
      </c>
      <c r="O406" s="1">
        <f t="shared" si="81"/>
        <v>0</v>
      </c>
      <c r="P406" s="12">
        <f t="shared" si="78"/>
        <v>0</v>
      </c>
      <c r="Q406" s="6">
        <f t="shared" si="82"/>
        <v>50</v>
      </c>
      <c r="R406" s="1">
        <f t="shared" si="83"/>
        <v>0</v>
      </c>
      <c r="S406" s="12">
        <f t="shared" si="84"/>
        <v>0</v>
      </c>
      <c r="T406" s="6">
        <f t="shared" si="85"/>
        <v>80</v>
      </c>
      <c r="U406" s="1">
        <f t="shared" si="86"/>
        <v>0</v>
      </c>
      <c r="V406" s="13">
        <f t="shared" si="87"/>
        <v>0.013071895424836602</v>
      </c>
      <c r="W406">
        <f t="shared" si="88"/>
        <v>160</v>
      </c>
      <c r="X406">
        <f t="shared" si="89"/>
        <v>2.0915032679738563</v>
      </c>
      <c r="Y406" t="s">
        <v>77</v>
      </c>
    </row>
    <row r="407" spans="1:25" ht="14.25">
      <c r="A407">
        <v>478</v>
      </c>
      <c r="B407">
        <v>2511927</v>
      </c>
      <c r="C407" t="s">
        <v>157</v>
      </c>
      <c r="D407" s="10" t="s">
        <v>147</v>
      </c>
      <c r="E407">
        <v>4</v>
      </c>
      <c r="F407">
        <v>3062</v>
      </c>
      <c r="G407">
        <v>13</v>
      </c>
      <c r="H407">
        <v>50</v>
      </c>
      <c r="I407">
        <v>88</v>
      </c>
      <c r="J407">
        <v>306</v>
      </c>
      <c r="K407">
        <v>4</v>
      </c>
      <c r="L407" s="11">
        <v>1</v>
      </c>
      <c r="M407" s="12">
        <f t="shared" si="79"/>
        <v>0</v>
      </c>
      <c r="N407" s="6">
        <f t="shared" si="80"/>
        <v>13</v>
      </c>
      <c r="O407" s="1">
        <f t="shared" si="81"/>
        <v>0</v>
      </c>
      <c r="P407" s="12">
        <f t="shared" si="78"/>
        <v>0</v>
      </c>
      <c r="Q407" s="6">
        <f t="shared" si="82"/>
        <v>50</v>
      </c>
      <c r="R407" s="1">
        <f t="shared" si="83"/>
        <v>0</v>
      </c>
      <c r="S407" s="12">
        <f t="shared" si="84"/>
        <v>0</v>
      </c>
      <c r="T407" s="6">
        <f t="shared" si="85"/>
        <v>80</v>
      </c>
      <c r="U407" s="1">
        <f t="shared" si="86"/>
        <v>0</v>
      </c>
      <c r="V407" s="13">
        <f t="shared" si="87"/>
        <v>0</v>
      </c>
      <c r="W407">
        <f t="shared" si="88"/>
        <v>160</v>
      </c>
      <c r="X407">
        <f t="shared" si="89"/>
        <v>0</v>
      </c>
      <c r="Y407" t="s">
        <v>77</v>
      </c>
    </row>
    <row r="408" spans="1:25" ht="14.25">
      <c r="A408">
        <v>514</v>
      </c>
      <c r="B408">
        <v>2590344</v>
      </c>
      <c r="C408" t="s">
        <v>143</v>
      </c>
      <c r="D408" s="10" t="s">
        <v>101</v>
      </c>
      <c r="E408">
        <v>5</v>
      </c>
      <c r="F408">
        <v>3025</v>
      </c>
      <c r="G408">
        <v>13</v>
      </c>
      <c r="H408">
        <v>50</v>
      </c>
      <c r="I408">
        <v>88</v>
      </c>
      <c r="J408">
        <v>306</v>
      </c>
      <c r="K408">
        <v>4</v>
      </c>
      <c r="L408" s="11">
        <v>1</v>
      </c>
      <c r="M408" s="12">
        <f t="shared" si="79"/>
        <v>0</v>
      </c>
      <c r="N408" s="6">
        <f t="shared" si="80"/>
        <v>13</v>
      </c>
      <c r="O408" s="1">
        <f t="shared" si="81"/>
        <v>0</v>
      </c>
      <c r="P408" s="12">
        <f t="shared" si="78"/>
        <v>0</v>
      </c>
      <c r="Q408" s="6">
        <f t="shared" si="82"/>
        <v>50</v>
      </c>
      <c r="R408" s="1">
        <f t="shared" si="83"/>
        <v>0</v>
      </c>
      <c r="S408" s="12">
        <f t="shared" si="84"/>
        <v>0</v>
      </c>
      <c r="T408" s="6">
        <f t="shared" si="85"/>
        <v>80</v>
      </c>
      <c r="U408" s="1">
        <f t="shared" si="86"/>
        <v>0</v>
      </c>
      <c r="V408" s="13">
        <f t="shared" si="87"/>
        <v>0</v>
      </c>
      <c r="W408">
        <f t="shared" si="88"/>
        <v>160</v>
      </c>
      <c r="X408">
        <f t="shared" si="89"/>
        <v>0</v>
      </c>
      <c r="Y408" t="s">
        <v>77</v>
      </c>
    </row>
    <row r="409" spans="1:25" ht="14.25">
      <c r="A409">
        <v>547</v>
      </c>
      <c r="B409">
        <v>1027089</v>
      </c>
      <c r="C409" t="s">
        <v>146</v>
      </c>
      <c r="D409" s="10" t="s">
        <v>147</v>
      </c>
      <c r="E409">
        <v>5</v>
      </c>
      <c r="F409">
        <v>2970</v>
      </c>
      <c r="G409">
        <v>13</v>
      </c>
      <c r="H409">
        <v>50</v>
      </c>
      <c r="I409">
        <v>88</v>
      </c>
      <c r="J409">
        <v>306</v>
      </c>
      <c r="K409">
        <v>4</v>
      </c>
      <c r="L409" s="11">
        <v>1</v>
      </c>
      <c r="M409" s="12">
        <f t="shared" si="79"/>
        <v>0</v>
      </c>
      <c r="N409" s="6">
        <f t="shared" si="80"/>
        <v>13</v>
      </c>
      <c r="O409" s="1">
        <f t="shared" si="81"/>
        <v>0</v>
      </c>
      <c r="P409" s="12">
        <f t="shared" si="78"/>
        <v>0</v>
      </c>
      <c r="Q409" s="6">
        <f t="shared" si="82"/>
        <v>50</v>
      </c>
      <c r="R409" s="1">
        <f t="shared" si="83"/>
        <v>0</v>
      </c>
      <c r="S409" s="12">
        <f t="shared" si="84"/>
        <v>0</v>
      </c>
      <c r="T409" s="6">
        <f t="shared" si="85"/>
        <v>80</v>
      </c>
      <c r="U409" s="1">
        <f t="shared" si="86"/>
        <v>0</v>
      </c>
      <c r="V409" s="13">
        <f t="shared" si="87"/>
        <v>0</v>
      </c>
      <c r="W409">
        <f t="shared" si="88"/>
        <v>160</v>
      </c>
      <c r="X409">
        <f t="shared" si="89"/>
        <v>0</v>
      </c>
      <c r="Y409" t="s">
        <v>77</v>
      </c>
    </row>
    <row r="410" spans="1:25" ht="14.25">
      <c r="A410">
        <v>549</v>
      </c>
      <c r="B410">
        <v>2576892</v>
      </c>
      <c r="C410" t="s">
        <v>228</v>
      </c>
      <c r="D410" s="10" t="s">
        <v>212</v>
      </c>
      <c r="E410">
        <v>5</v>
      </c>
      <c r="F410">
        <v>2969</v>
      </c>
      <c r="G410">
        <v>13</v>
      </c>
      <c r="H410">
        <v>50</v>
      </c>
      <c r="I410">
        <v>88</v>
      </c>
      <c r="J410">
        <v>306</v>
      </c>
      <c r="K410">
        <v>4</v>
      </c>
      <c r="L410" s="11">
        <v>1</v>
      </c>
      <c r="M410" s="12">
        <f t="shared" si="79"/>
        <v>0</v>
      </c>
      <c r="N410" s="6">
        <f t="shared" si="80"/>
        <v>13</v>
      </c>
      <c r="O410" s="1">
        <f t="shared" si="81"/>
        <v>0</v>
      </c>
      <c r="P410" s="12">
        <f t="shared" si="78"/>
        <v>0</v>
      </c>
      <c r="Q410" s="6">
        <f t="shared" si="82"/>
        <v>50</v>
      </c>
      <c r="R410" s="1">
        <f t="shared" si="83"/>
        <v>0</v>
      </c>
      <c r="S410" s="12">
        <f t="shared" si="84"/>
        <v>0</v>
      </c>
      <c r="T410" s="6">
        <f t="shared" si="85"/>
        <v>80</v>
      </c>
      <c r="U410" s="1">
        <f t="shared" si="86"/>
        <v>0</v>
      </c>
      <c r="V410" s="13">
        <f t="shared" si="87"/>
        <v>0</v>
      </c>
      <c r="W410">
        <f t="shared" si="88"/>
        <v>160</v>
      </c>
      <c r="X410">
        <f t="shared" si="89"/>
        <v>0</v>
      </c>
      <c r="Y410" t="s">
        <v>77</v>
      </c>
    </row>
    <row r="411" spans="1:25" ht="14.25">
      <c r="A411">
        <v>554</v>
      </c>
      <c r="B411">
        <v>2286684</v>
      </c>
      <c r="C411" t="s">
        <v>189</v>
      </c>
      <c r="D411" s="10" t="s">
        <v>178</v>
      </c>
      <c r="E411">
        <v>5</v>
      </c>
      <c r="F411">
        <v>2961</v>
      </c>
      <c r="G411">
        <v>13</v>
      </c>
      <c r="H411">
        <v>50</v>
      </c>
      <c r="I411">
        <v>88</v>
      </c>
      <c r="J411">
        <v>306</v>
      </c>
      <c r="K411">
        <v>4</v>
      </c>
      <c r="L411" s="11">
        <v>1</v>
      </c>
      <c r="M411" s="12">
        <f t="shared" si="79"/>
        <v>0</v>
      </c>
      <c r="N411" s="6">
        <f t="shared" si="80"/>
        <v>13</v>
      </c>
      <c r="O411" s="1">
        <f t="shared" si="81"/>
        <v>0</v>
      </c>
      <c r="P411" s="12">
        <f t="shared" si="78"/>
        <v>0</v>
      </c>
      <c r="Q411" s="6">
        <f t="shared" si="82"/>
        <v>50</v>
      </c>
      <c r="R411" s="1">
        <f t="shared" si="83"/>
        <v>0</v>
      </c>
      <c r="S411" s="12">
        <f t="shared" si="84"/>
        <v>0</v>
      </c>
      <c r="T411" s="6">
        <f t="shared" si="85"/>
        <v>80</v>
      </c>
      <c r="U411" s="1">
        <f t="shared" si="86"/>
        <v>0</v>
      </c>
      <c r="V411" s="13">
        <f t="shared" si="87"/>
        <v>0</v>
      </c>
      <c r="W411">
        <f t="shared" si="88"/>
        <v>160</v>
      </c>
      <c r="X411">
        <f t="shared" si="89"/>
        <v>0</v>
      </c>
      <c r="Y411" t="s">
        <v>77</v>
      </c>
    </row>
    <row r="412" spans="1:25" ht="14.25">
      <c r="A412">
        <v>587</v>
      </c>
      <c r="B412">
        <v>1011559</v>
      </c>
      <c r="C412" t="s">
        <v>80</v>
      </c>
      <c r="D412" s="10" t="s">
        <v>81</v>
      </c>
      <c r="E412">
        <v>5</v>
      </c>
      <c r="F412">
        <v>2911</v>
      </c>
      <c r="G412">
        <v>13</v>
      </c>
      <c r="H412">
        <v>50</v>
      </c>
      <c r="I412">
        <v>88</v>
      </c>
      <c r="J412">
        <v>306</v>
      </c>
      <c r="K412">
        <v>4</v>
      </c>
      <c r="L412" s="11">
        <v>1</v>
      </c>
      <c r="M412" s="12">
        <f t="shared" si="79"/>
        <v>0</v>
      </c>
      <c r="N412" s="6">
        <f t="shared" si="80"/>
        <v>13</v>
      </c>
      <c r="O412" s="1">
        <f t="shared" si="81"/>
        <v>0</v>
      </c>
      <c r="P412" s="12">
        <f t="shared" si="78"/>
        <v>0</v>
      </c>
      <c r="Q412" s="6">
        <f t="shared" si="82"/>
        <v>50</v>
      </c>
      <c r="R412" s="1">
        <f t="shared" si="83"/>
        <v>0</v>
      </c>
      <c r="S412" s="12">
        <f t="shared" si="84"/>
        <v>0</v>
      </c>
      <c r="T412" s="6">
        <f t="shared" si="85"/>
        <v>80</v>
      </c>
      <c r="U412" s="1">
        <f t="shared" si="86"/>
        <v>0</v>
      </c>
      <c r="V412" s="13">
        <f t="shared" si="87"/>
        <v>0</v>
      </c>
      <c r="W412">
        <f t="shared" si="88"/>
        <v>160</v>
      </c>
      <c r="X412">
        <f t="shared" si="89"/>
        <v>0</v>
      </c>
      <c r="Y412" t="s">
        <v>77</v>
      </c>
    </row>
    <row r="413" spans="1:25" ht="14.25">
      <c r="A413">
        <v>660</v>
      </c>
      <c r="B413">
        <v>1104389</v>
      </c>
      <c r="C413" t="s">
        <v>87</v>
      </c>
      <c r="D413" s="10" t="s">
        <v>81</v>
      </c>
      <c r="E413">
        <v>6</v>
      </c>
      <c r="F413">
        <v>2739</v>
      </c>
      <c r="G413">
        <v>13</v>
      </c>
      <c r="H413">
        <v>50</v>
      </c>
      <c r="I413">
        <v>88</v>
      </c>
      <c r="J413">
        <v>306</v>
      </c>
      <c r="K413">
        <v>4</v>
      </c>
      <c r="L413" s="11">
        <v>1</v>
      </c>
      <c r="M413" s="12">
        <f t="shared" si="79"/>
        <v>0</v>
      </c>
      <c r="N413" s="6">
        <f t="shared" si="80"/>
        <v>13</v>
      </c>
      <c r="O413" s="1">
        <f t="shared" si="81"/>
        <v>0</v>
      </c>
      <c r="P413" s="12">
        <f t="shared" si="78"/>
        <v>0</v>
      </c>
      <c r="Q413" s="6">
        <f t="shared" si="82"/>
        <v>50</v>
      </c>
      <c r="R413" s="1">
        <f t="shared" si="83"/>
        <v>0</v>
      </c>
      <c r="S413" s="12">
        <f t="shared" si="84"/>
        <v>0</v>
      </c>
      <c r="T413" s="6">
        <f t="shared" si="85"/>
        <v>80</v>
      </c>
      <c r="U413" s="1">
        <f t="shared" si="86"/>
        <v>0</v>
      </c>
      <c r="V413" s="13">
        <f t="shared" si="87"/>
        <v>0</v>
      </c>
      <c r="W413">
        <f t="shared" si="88"/>
        <v>160</v>
      </c>
      <c r="X413">
        <f t="shared" si="89"/>
        <v>0</v>
      </c>
      <c r="Y413" t="s">
        <v>77</v>
      </c>
    </row>
    <row r="414" spans="1:25" ht="14.25">
      <c r="A414">
        <v>663</v>
      </c>
      <c r="B414">
        <v>2308963</v>
      </c>
      <c r="C414" t="s">
        <v>193</v>
      </c>
      <c r="D414" s="10" t="s">
        <v>194</v>
      </c>
      <c r="E414">
        <v>5</v>
      </c>
      <c r="F414">
        <v>2733</v>
      </c>
      <c r="G414">
        <v>13</v>
      </c>
      <c r="H414">
        <v>50</v>
      </c>
      <c r="I414">
        <v>88</v>
      </c>
      <c r="J414">
        <v>306</v>
      </c>
      <c r="K414">
        <v>4</v>
      </c>
      <c r="L414" s="11">
        <v>1</v>
      </c>
      <c r="M414" s="12">
        <f t="shared" si="79"/>
        <v>0</v>
      </c>
      <c r="N414" s="6">
        <f t="shared" si="80"/>
        <v>13</v>
      </c>
      <c r="O414" s="1">
        <f t="shared" si="81"/>
        <v>0</v>
      </c>
      <c r="P414" s="12">
        <f t="shared" si="78"/>
        <v>0</v>
      </c>
      <c r="Q414" s="6">
        <f t="shared" si="82"/>
        <v>50</v>
      </c>
      <c r="R414" s="1">
        <f t="shared" si="83"/>
        <v>0</v>
      </c>
      <c r="S414" s="12">
        <f t="shared" si="84"/>
        <v>0</v>
      </c>
      <c r="T414" s="6">
        <f t="shared" si="85"/>
        <v>80</v>
      </c>
      <c r="U414" s="1">
        <f t="shared" si="86"/>
        <v>0</v>
      </c>
      <c r="V414" s="13">
        <f t="shared" si="87"/>
        <v>0</v>
      </c>
      <c r="W414">
        <f t="shared" si="88"/>
        <v>160</v>
      </c>
      <c r="X414">
        <f t="shared" si="89"/>
        <v>0</v>
      </c>
      <c r="Y414" t="s">
        <v>77</v>
      </c>
    </row>
    <row r="415" spans="1:25" ht="14.25">
      <c r="A415">
        <v>687</v>
      </c>
      <c r="B415">
        <v>1014556</v>
      </c>
      <c r="C415" t="s">
        <v>235</v>
      </c>
      <c r="D415" s="10" t="s">
        <v>236</v>
      </c>
      <c r="E415">
        <v>6</v>
      </c>
      <c r="F415">
        <v>2639</v>
      </c>
      <c r="G415">
        <v>13</v>
      </c>
      <c r="H415">
        <v>50</v>
      </c>
      <c r="I415">
        <v>88</v>
      </c>
      <c r="J415">
        <v>306</v>
      </c>
      <c r="K415">
        <v>4</v>
      </c>
      <c r="L415" s="11">
        <v>1</v>
      </c>
      <c r="M415" s="12">
        <f t="shared" si="79"/>
        <v>0</v>
      </c>
      <c r="N415" s="6">
        <f t="shared" si="80"/>
        <v>13</v>
      </c>
      <c r="O415" s="1">
        <f t="shared" si="81"/>
        <v>0</v>
      </c>
      <c r="P415" s="12">
        <f t="shared" si="78"/>
        <v>0</v>
      </c>
      <c r="Q415" s="6">
        <f t="shared" si="82"/>
        <v>50</v>
      </c>
      <c r="R415" s="1">
        <f t="shared" si="83"/>
        <v>0</v>
      </c>
      <c r="S415" s="12">
        <f t="shared" si="84"/>
        <v>0</v>
      </c>
      <c r="T415" s="6">
        <f t="shared" si="85"/>
        <v>80</v>
      </c>
      <c r="U415" s="1">
        <f t="shared" si="86"/>
        <v>0</v>
      </c>
      <c r="V415" s="13">
        <f t="shared" si="87"/>
        <v>0</v>
      </c>
      <c r="W415">
        <f t="shared" si="88"/>
        <v>160</v>
      </c>
      <c r="X415">
        <f t="shared" si="89"/>
        <v>0</v>
      </c>
      <c r="Y415" t="s">
        <v>77</v>
      </c>
    </row>
    <row r="416" spans="1:25" ht="14.25">
      <c r="A416">
        <v>316</v>
      </c>
      <c r="B416">
        <v>1043835</v>
      </c>
      <c r="C416" t="s">
        <v>151</v>
      </c>
      <c r="D416" s="10" t="s">
        <v>147</v>
      </c>
      <c r="E416">
        <v>6</v>
      </c>
      <c r="F416">
        <v>1949</v>
      </c>
      <c r="G416">
        <v>10</v>
      </c>
      <c r="H416">
        <v>21</v>
      </c>
      <c r="I416">
        <v>46</v>
      </c>
      <c r="J416">
        <v>137</v>
      </c>
      <c r="K416">
        <v>3</v>
      </c>
      <c r="L416" s="11">
        <v>1</v>
      </c>
      <c r="M416" s="12">
        <f t="shared" si="79"/>
        <v>0</v>
      </c>
      <c r="N416" s="6">
        <f t="shared" si="80"/>
        <v>10</v>
      </c>
      <c r="O416" s="1">
        <f t="shared" si="81"/>
        <v>0</v>
      </c>
      <c r="P416" s="12">
        <f t="shared" si="78"/>
        <v>0</v>
      </c>
      <c r="Q416" s="6">
        <f t="shared" si="82"/>
        <v>21</v>
      </c>
      <c r="R416" s="1">
        <f t="shared" si="83"/>
        <v>0</v>
      </c>
      <c r="S416" s="12">
        <f t="shared" si="84"/>
        <v>0</v>
      </c>
      <c r="T416" s="6">
        <f t="shared" si="85"/>
        <v>46</v>
      </c>
      <c r="U416" s="1">
        <f t="shared" si="86"/>
        <v>0</v>
      </c>
      <c r="V416" s="13">
        <f t="shared" si="87"/>
        <v>0</v>
      </c>
      <c r="W416">
        <f t="shared" si="88"/>
        <v>120</v>
      </c>
      <c r="X416">
        <f t="shared" si="89"/>
        <v>0</v>
      </c>
      <c r="Y416" t="s">
        <v>153</v>
      </c>
    </row>
    <row r="417" spans="1:25" ht="14.25">
      <c r="A417">
        <v>29</v>
      </c>
      <c r="B417">
        <v>1135756</v>
      </c>
      <c r="C417" t="s">
        <v>104</v>
      </c>
      <c r="D417" s="10" t="s">
        <v>101</v>
      </c>
      <c r="E417">
        <v>4</v>
      </c>
      <c r="F417">
        <v>2926</v>
      </c>
      <c r="G417">
        <v>5</v>
      </c>
      <c r="H417">
        <v>4</v>
      </c>
      <c r="I417">
        <v>10</v>
      </c>
      <c r="J417">
        <v>13</v>
      </c>
      <c r="K417">
        <v>3</v>
      </c>
      <c r="L417">
        <v>1</v>
      </c>
      <c r="M417" s="8">
        <f t="shared" si="79"/>
        <v>0</v>
      </c>
      <c r="N417" s="5">
        <f t="shared" si="80"/>
        <v>10</v>
      </c>
      <c r="O417" s="26">
        <f t="shared" si="81"/>
        <v>0</v>
      </c>
      <c r="P417" s="8">
        <f aca="true" t="shared" si="90" ref="P417:P448">IF(A417&lt;(G417+H417+1),MIN((H417-A417+G417+1)/H417,1),0)</f>
        <v>0</v>
      </c>
      <c r="Q417" s="5">
        <f t="shared" si="82"/>
        <v>8</v>
      </c>
      <c r="R417" s="26">
        <f t="shared" si="83"/>
        <v>0</v>
      </c>
      <c r="S417" s="12">
        <f t="shared" si="84"/>
        <v>0</v>
      </c>
      <c r="T417" s="5">
        <f t="shared" si="85"/>
        <v>20</v>
      </c>
      <c r="U417" s="26">
        <f t="shared" si="86"/>
        <v>0</v>
      </c>
      <c r="V417" s="13">
        <f t="shared" si="87"/>
        <v>0.3076923076923077</v>
      </c>
      <c r="W417">
        <f t="shared" si="88"/>
        <v>26</v>
      </c>
      <c r="X417">
        <f t="shared" si="89"/>
        <v>8</v>
      </c>
      <c r="Y417" t="s">
        <v>118</v>
      </c>
    </row>
    <row r="418" spans="1:25" ht="14.25">
      <c r="A418">
        <v>11</v>
      </c>
      <c r="B418">
        <v>1135756</v>
      </c>
      <c r="C418" t="s">
        <v>104</v>
      </c>
      <c r="D418" s="10" t="s">
        <v>101</v>
      </c>
      <c r="E418">
        <v>4</v>
      </c>
      <c r="F418">
        <v>1729</v>
      </c>
      <c r="G418">
        <v>2</v>
      </c>
      <c r="H418">
        <v>4</v>
      </c>
      <c r="I418">
        <v>6</v>
      </c>
      <c r="J418">
        <v>11</v>
      </c>
      <c r="K418">
        <v>2</v>
      </c>
      <c r="L418">
        <v>1</v>
      </c>
      <c r="M418" s="8">
        <f t="shared" si="79"/>
        <v>0</v>
      </c>
      <c r="N418" s="5">
        <f t="shared" si="80"/>
        <v>4</v>
      </c>
      <c r="O418" s="26">
        <f t="shared" si="81"/>
        <v>0</v>
      </c>
      <c r="P418" s="8">
        <f t="shared" si="90"/>
        <v>0</v>
      </c>
      <c r="Q418" s="5">
        <f t="shared" si="82"/>
        <v>8</v>
      </c>
      <c r="R418" s="26">
        <f t="shared" si="83"/>
        <v>0</v>
      </c>
      <c r="S418" s="12">
        <f t="shared" si="84"/>
        <v>0.3333333333333333</v>
      </c>
      <c r="T418" s="5">
        <f t="shared" si="85"/>
        <v>12</v>
      </c>
      <c r="U418" s="26">
        <f t="shared" si="86"/>
        <v>4</v>
      </c>
      <c r="V418" s="13">
        <f t="shared" si="87"/>
        <v>1</v>
      </c>
      <c r="W418">
        <f t="shared" si="88"/>
        <v>22</v>
      </c>
      <c r="X418">
        <f t="shared" si="89"/>
        <v>22</v>
      </c>
      <c r="Y418" t="s">
        <v>119</v>
      </c>
    </row>
    <row r="419" spans="1:25" ht="14.25">
      <c r="A419">
        <v>31</v>
      </c>
      <c r="B419">
        <v>1165108</v>
      </c>
      <c r="C419" t="s">
        <v>132</v>
      </c>
      <c r="D419" s="10" t="s">
        <v>101</v>
      </c>
      <c r="E419">
        <v>7</v>
      </c>
      <c r="F419">
        <v>1416</v>
      </c>
      <c r="G419">
        <v>2</v>
      </c>
      <c r="H419">
        <v>4</v>
      </c>
      <c r="I419">
        <v>6</v>
      </c>
      <c r="J419">
        <v>11</v>
      </c>
      <c r="K419">
        <v>2</v>
      </c>
      <c r="L419">
        <v>1</v>
      </c>
      <c r="M419" s="8">
        <f t="shared" si="79"/>
        <v>0</v>
      </c>
      <c r="N419" s="5">
        <f t="shared" si="80"/>
        <v>4</v>
      </c>
      <c r="O419" s="26">
        <f t="shared" si="81"/>
        <v>0</v>
      </c>
      <c r="P419" s="8">
        <f t="shared" si="90"/>
        <v>0</v>
      </c>
      <c r="Q419" s="5">
        <f t="shared" si="82"/>
        <v>8</v>
      </c>
      <c r="R419" s="26">
        <f t="shared" si="83"/>
        <v>0</v>
      </c>
      <c r="S419" s="12">
        <f t="shared" si="84"/>
        <v>0</v>
      </c>
      <c r="T419" s="5">
        <f t="shared" si="85"/>
        <v>12</v>
      </c>
      <c r="U419" s="26">
        <f t="shared" si="86"/>
        <v>0</v>
      </c>
      <c r="V419" s="13">
        <f t="shared" si="87"/>
        <v>0</v>
      </c>
      <c r="W419">
        <f t="shared" si="88"/>
        <v>22</v>
      </c>
      <c r="X419">
        <f t="shared" si="89"/>
        <v>0</v>
      </c>
      <c r="Y419" t="s">
        <v>119</v>
      </c>
    </row>
    <row r="420" spans="1:25" ht="14.25">
      <c r="A420">
        <v>5</v>
      </c>
      <c r="B420">
        <v>1135756</v>
      </c>
      <c r="C420" t="s">
        <v>104</v>
      </c>
      <c r="D420" s="10" t="s">
        <v>101</v>
      </c>
      <c r="E420">
        <v>4</v>
      </c>
      <c r="F420">
        <v>1502</v>
      </c>
      <c r="G420">
        <v>2</v>
      </c>
      <c r="H420">
        <v>4</v>
      </c>
      <c r="I420">
        <v>6</v>
      </c>
      <c r="J420">
        <v>13</v>
      </c>
      <c r="K420">
        <v>2</v>
      </c>
      <c r="L420">
        <v>1</v>
      </c>
      <c r="M420" s="8">
        <f t="shared" si="79"/>
        <v>0</v>
      </c>
      <c r="N420" s="5">
        <f t="shared" si="80"/>
        <v>4</v>
      </c>
      <c r="O420" s="26">
        <f t="shared" si="81"/>
        <v>0</v>
      </c>
      <c r="P420" s="8">
        <f t="shared" si="90"/>
        <v>0.5</v>
      </c>
      <c r="Q420" s="5">
        <f t="shared" si="82"/>
        <v>8</v>
      </c>
      <c r="R420" s="26">
        <f t="shared" si="83"/>
        <v>4</v>
      </c>
      <c r="S420" s="12">
        <f t="shared" si="84"/>
        <v>1</v>
      </c>
      <c r="T420" s="5">
        <f t="shared" si="85"/>
        <v>12</v>
      </c>
      <c r="U420" s="26">
        <f t="shared" si="86"/>
        <v>12</v>
      </c>
      <c r="V420" s="13">
        <f t="shared" si="87"/>
        <v>1</v>
      </c>
      <c r="W420">
        <f t="shared" si="88"/>
        <v>26</v>
      </c>
      <c r="X420">
        <f t="shared" si="89"/>
        <v>26</v>
      </c>
      <c r="Y420" t="s">
        <v>120</v>
      </c>
    </row>
    <row r="421" spans="1:25" ht="14.25">
      <c r="A421">
        <v>30</v>
      </c>
      <c r="B421">
        <v>1165108</v>
      </c>
      <c r="C421" t="s">
        <v>132</v>
      </c>
      <c r="D421" s="10" t="s">
        <v>101</v>
      </c>
      <c r="E421">
        <v>7</v>
      </c>
      <c r="F421">
        <v>1207</v>
      </c>
      <c r="G421">
        <v>2</v>
      </c>
      <c r="H421">
        <v>4</v>
      </c>
      <c r="I421">
        <v>6</v>
      </c>
      <c r="J421">
        <v>13</v>
      </c>
      <c r="K421">
        <v>2</v>
      </c>
      <c r="L421">
        <v>1</v>
      </c>
      <c r="M421" s="8">
        <f t="shared" si="79"/>
        <v>0</v>
      </c>
      <c r="N421" s="5">
        <f t="shared" si="80"/>
        <v>4</v>
      </c>
      <c r="O421" s="26">
        <f t="shared" si="81"/>
        <v>0</v>
      </c>
      <c r="P421" s="8">
        <f t="shared" si="90"/>
        <v>0</v>
      </c>
      <c r="Q421" s="5">
        <f t="shared" si="82"/>
        <v>8</v>
      </c>
      <c r="R421" s="26">
        <f t="shared" si="83"/>
        <v>0</v>
      </c>
      <c r="S421" s="12">
        <f t="shared" si="84"/>
        <v>0</v>
      </c>
      <c r="T421" s="5">
        <f t="shared" si="85"/>
        <v>12</v>
      </c>
      <c r="U421" s="26">
        <f t="shared" si="86"/>
        <v>0</v>
      </c>
      <c r="V421" s="13">
        <f t="shared" si="87"/>
        <v>0</v>
      </c>
      <c r="W421">
        <f t="shared" si="88"/>
        <v>26</v>
      </c>
      <c r="X421">
        <f t="shared" si="89"/>
        <v>0</v>
      </c>
      <c r="Y421" t="s">
        <v>120</v>
      </c>
    </row>
    <row r="422" spans="1:25" ht="14.25">
      <c r="A422">
        <v>24</v>
      </c>
      <c r="B422">
        <v>1135756</v>
      </c>
      <c r="C422" t="s">
        <v>104</v>
      </c>
      <c r="D422" s="10" t="s">
        <v>101</v>
      </c>
      <c r="E422">
        <v>4</v>
      </c>
      <c r="F422">
        <v>1581</v>
      </c>
      <c r="G422">
        <v>2</v>
      </c>
      <c r="H422">
        <v>4</v>
      </c>
      <c r="I422">
        <v>6</v>
      </c>
      <c r="J422">
        <v>10</v>
      </c>
      <c r="K422">
        <v>2</v>
      </c>
      <c r="L422">
        <v>1</v>
      </c>
      <c r="M422" s="8">
        <f t="shared" si="79"/>
        <v>0</v>
      </c>
      <c r="N422" s="5">
        <f t="shared" si="80"/>
        <v>4</v>
      </c>
      <c r="O422" s="26">
        <f t="shared" si="81"/>
        <v>0</v>
      </c>
      <c r="P422" s="8">
        <f t="shared" si="90"/>
        <v>0</v>
      </c>
      <c r="Q422" s="5">
        <f t="shared" si="82"/>
        <v>8</v>
      </c>
      <c r="R422" s="26">
        <f t="shared" si="83"/>
        <v>0</v>
      </c>
      <c r="S422" s="12">
        <f t="shared" si="84"/>
        <v>0</v>
      </c>
      <c r="T422" s="5">
        <f t="shared" si="85"/>
        <v>12</v>
      </c>
      <c r="U422" s="26">
        <f t="shared" si="86"/>
        <v>0</v>
      </c>
      <c r="V422" s="13">
        <f t="shared" si="87"/>
        <v>0</v>
      </c>
      <c r="W422">
        <f t="shared" si="88"/>
        <v>20</v>
      </c>
      <c r="X422">
        <f t="shared" si="89"/>
        <v>0</v>
      </c>
      <c r="Y422" t="s">
        <v>121</v>
      </c>
    </row>
    <row r="423" spans="1:25" ht="14.25">
      <c r="A423">
        <v>33</v>
      </c>
      <c r="B423">
        <v>1165108</v>
      </c>
      <c r="C423" t="s">
        <v>132</v>
      </c>
      <c r="D423" s="10" t="s">
        <v>101</v>
      </c>
      <c r="E423">
        <v>7</v>
      </c>
      <c r="F423">
        <v>1410</v>
      </c>
      <c r="G423">
        <v>2</v>
      </c>
      <c r="H423">
        <v>4</v>
      </c>
      <c r="I423">
        <v>6</v>
      </c>
      <c r="J423">
        <v>10</v>
      </c>
      <c r="K423">
        <v>2</v>
      </c>
      <c r="L423">
        <v>1</v>
      </c>
      <c r="M423" s="8">
        <f t="shared" si="79"/>
        <v>0</v>
      </c>
      <c r="N423" s="5">
        <f t="shared" si="80"/>
        <v>4</v>
      </c>
      <c r="O423" s="26">
        <f t="shared" si="81"/>
        <v>0</v>
      </c>
      <c r="P423" s="8">
        <f t="shared" si="90"/>
        <v>0</v>
      </c>
      <c r="Q423" s="5">
        <f t="shared" si="82"/>
        <v>8</v>
      </c>
      <c r="R423" s="26">
        <f t="shared" si="83"/>
        <v>0</v>
      </c>
      <c r="S423" s="12">
        <f t="shared" si="84"/>
        <v>0</v>
      </c>
      <c r="T423" s="5">
        <f t="shared" si="85"/>
        <v>12</v>
      </c>
      <c r="U423" s="26">
        <f t="shared" si="86"/>
        <v>0</v>
      </c>
      <c r="V423" s="13">
        <f t="shared" si="87"/>
        <v>0</v>
      </c>
      <c r="W423">
        <f t="shared" si="88"/>
        <v>20</v>
      </c>
      <c r="X423">
        <f t="shared" si="89"/>
        <v>0</v>
      </c>
      <c r="Y423" t="s">
        <v>121</v>
      </c>
    </row>
    <row r="424" spans="1:25" ht="14.25">
      <c r="A424">
        <v>21</v>
      </c>
      <c r="B424">
        <v>1135756</v>
      </c>
      <c r="C424" t="s">
        <v>104</v>
      </c>
      <c r="D424" s="10" t="s">
        <v>101</v>
      </c>
      <c r="E424">
        <v>4</v>
      </c>
      <c r="F424">
        <v>2506</v>
      </c>
      <c r="G424">
        <v>5</v>
      </c>
      <c r="H424">
        <v>3</v>
      </c>
      <c r="I424">
        <v>7</v>
      </c>
      <c r="J424">
        <v>9</v>
      </c>
      <c r="K424">
        <v>3</v>
      </c>
      <c r="L424">
        <v>1</v>
      </c>
      <c r="M424" s="8">
        <f t="shared" si="79"/>
        <v>0</v>
      </c>
      <c r="N424" s="5">
        <f t="shared" si="80"/>
        <v>10</v>
      </c>
      <c r="O424" s="26">
        <f t="shared" si="81"/>
        <v>0</v>
      </c>
      <c r="P424" s="8">
        <f t="shared" si="90"/>
        <v>0</v>
      </c>
      <c r="Q424" s="5">
        <f t="shared" si="82"/>
        <v>6</v>
      </c>
      <c r="R424" s="26">
        <f t="shared" si="83"/>
        <v>0</v>
      </c>
      <c r="S424" s="12">
        <f t="shared" si="84"/>
        <v>0</v>
      </c>
      <c r="T424" s="5">
        <f t="shared" si="85"/>
        <v>14</v>
      </c>
      <c r="U424" s="26">
        <f t="shared" si="86"/>
        <v>0</v>
      </c>
      <c r="V424" s="13">
        <f t="shared" si="87"/>
        <v>0.4444444444444444</v>
      </c>
      <c r="W424">
        <f t="shared" si="88"/>
        <v>18</v>
      </c>
      <c r="X424">
        <f t="shared" si="89"/>
        <v>8</v>
      </c>
      <c r="Y424" t="s">
        <v>122</v>
      </c>
    </row>
    <row r="425" spans="1:25" ht="14.25">
      <c r="A425">
        <v>29</v>
      </c>
      <c r="B425">
        <v>1165108</v>
      </c>
      <c r="C425" t="s">
        <v>132</v>
      </c>
      <c r="D425" s="10" t="s">
        <v>101</v>
      </c>
      <c r="E425">
        <v>7</v>
      </c>
      <c r="F425">
        <v>2079</v>
      </c>
      <c r="G425">
        <v>5</v>
      </c>
      <c r="H425">
        <v>3</v>
      </c>
      <c r="I425">
        <v>7</v>
      </c>
      <c r="J425">
        <v>9</v>
      </c>
      <c r="K425">
        <v>3</v>
      </c>
      <c r="L425">
        <v>1</v>
      </c>
      <c r="M425" s="8">
        <f t="shared" si="79"/>
        <v>0</v>
      </c>
      <c r="N425" s="5">
        <f t="shared" si="80"/>
        <v>10</v>
      </c>
      <c r="O425" s="26">
        <f t="shared" si="81"/>
        <v>0</v>
      </c>
      <c r="P425" s="8">
        <f t="shared" si="90"/>
        <v>0</v>
      </c>
      <c r="Q425" s="5">
        <f t="shared" si="82"/>
        <v>6</v>
      </c>
      <c r="R425" s="26">
        <f t="shared" si="83"/>
        <v>0</v>
      </c>
      <c r="S425" s="12">
        <f t="shared" si="84"/>
        <v>0</v>
      </c>
      <c r="T425" s="5">
        <f t="shared" si="85"/>
        <v>14</v>
      </c>
      <c r="U425" s="26">
        <f t="shared" si="86"/>
        <v>0</v>
      </c>
      <c r="V425" s="13">
        <f t="shared" si="87"/>
        <v>0</v>
      </c>
      <c r="W425">
        <f t="shared" si="88"/>
        <v>18</v>
      </c>
      <c r="X425">
        <f t="shared" si="89"/>
        <v>0</v>
      </c>
      <c r="Y425" t="s">
        <v>122</v>
      </c>
    </row>
    <row r="426" spans="1:25" ht="14.25">
      <c r="A426">
        <v>3</v>
      </c>
      <c r="B426">
        <v>1015454</v>
      </c>
      <c r="C426" t="s">
        <v>213</v>
      </c>
      <c r="D426" s="10" t="s">
        <v>212</v>
      </c>
      <c r="E426">
        <v>3</v>
      </c>
      <c r="F426">
        <v>1593</v>
      </c>
      <c r="G426">
        <v>0</v>
      </c>
      <c r="H426">
        <v>2</v>
      </c>
      <c r="I426">
        <v>2</v>
      </c>
      <c r="J426">
        <v>29</v>
      </c>
      <c r="K426">
        <v>2</v>
      </c>
      <c r="L426" s="11">
        <v>1</v>
      </c>
      <c r="M426" s="12">
        <f t="shared" si="79"/>
        <v>0</v>
      </c>
      <c r="N426" s="6">
        <f t="shared" si="80"/>
        <v>0</v>
      </c>
      <c r="O426" s="1">
        <f t="shared" si="81"/>
        <v>0</v>
      </c>
      <c r="P426" s="12">
        <f t="shared" si="90"/>
        <v>0</v>
      </c>
      <c r="Q426" s="6">
        <f t="shared" si="82"/>
        <v>4</v>
      </c>
      <c r="R426" s="1">
        <f t="shared" si="83"/>
        <v>0</v>
      </c>
      <c r="S426" s="12">
        <f t="shared" si="84"/>
        <v>1</v>
      </c>
      <c r="T426" s="6">
        <f t="shared" si="85"/>
        <v>4</v>
      </c>
      <c r="U426" s="1">
        <f t="shared" si="86"/>
        <v>4</v>
      </c>
      <c r="V426" s="13">
        <f t="shared" si="87"/>
        <v>1</v>
      </c>
      <c r="W426">
        <f t="shared" si="88"/>
        <v>40</v>
      </c>
      <c r="X426">
        <f t="shared" si="89"/>
        <v>40</v>
      </c>
      <c r="Y426" t="s">
        <v>123</v>
      </c>
    </row>
    <row r="427" spans="1:25" ht="14.25">
      <c r="A427">
        <v>16</v>
      </c>
      <c r="B427">
        <v>1005196</v>
      </c>
      <c r="C427" t="s">
        <v>196</v>
      </c>
      <c r="D427" s="10" t="s">
        <v>197</v>
      </c>
      <c r="E427">
        <v>4</v>
      </c>
      <c r="F427">
        <v>1489</v>
      </c>
      <c r="G427">
        <v>0</v>
      </c>
      <c r="H427">
        <v>2</v>
      </c>
      <c r="I427">
        <v>2</v>
      </c>
      <c r="J427">
        <v>29</v>
      </c>
      <c r="K427">
        <v>2</v>
      </c>
      <c r="L427" s="11">
        <v>1</v>
      </c>
      <c r="M427" s="12">
        <f t="shared" si="79"/>
        <v>0</v>
      </c>
      <c r="N427" s="6">
        <f t="shared" si="80"/>
        <v>0</v>
      </c>
      <c r="O427" s="1">
        <f t="shared" si="81"/>
        <v>0</v>
      </c>
      <c r="P427" s="12">
        <f t="shared" si="90"/>
        <v>0</v>
      </c>
      <c r="Q427" s="6">
        <f t="shared" si="82"/>
        <v>4</v>
      </c>
      <c r="R427" s="1">
        <f t="shared" si="83"/>
        <v>0</v>
      </c>
      <c r="S427" s="12">
        <f t="shared" si="84"/>
        <v>0</v>
      </c>
      <c r="T427" s="6">
        <f t="shared" si="85"/>
        <v>4</v>
      </c>
      <c r="U427" s="1">
        <f t="shared" si="86"/>
        <v>0</v>
      </c>
      <c r="V427" s="13">
        <f t="shared" si="87"/>
        <v>0.6206896551724138</v>
      </c>
      <c r="W427">
        <f t="shared" si="88"/>
        <v>40</v>
      </c>
      <c r="X427">
        <f t="shared" si="89"/>
        <v>24.82758620689655</v>
      </c>
      <c r="Y427" t="s">
        <v>123</v>
      </c>
    </row>
    <row r="428" spans="1:25" ht="14.25">
      <c r="A428">
        <v>25</v>
      </c>
      <c r="B428">
        <v>1135756</v>
      </c>
      <c r="C428" t="s">
        <v>104</v>
      </c>
      <c r="D428" s="10" t="s">
        <v>101</v>
      </c>
      <c r="E428">
        <v>4</v>
      </c>
      <c r="F428">
        <v>1449</v>
      </c>
      <c r="G428">
        <v>0</v>
      </c>
      <c r="H428">
        <v>2</v>
      </c>
      <c r="I428">
        <v>2</v>
      </c>
      <c r="J428">
        <v>29</v>
      </c>
      <c r="K428">
        <v>2</v>
      </c>
      <c r="L428" s="11">
        <v>1</v>
      </c>
      <c r="M428" s="12">
        <f t="shared" si="79"/>
        <v>0</v>
      </c>
      <c r="N428" s="6">
        <f t="shared" si="80"/>
        <v>0</v>
      </c>
      <c r="O428" s="1">
        <f t="shared" si="81"/>
        <v>0</v>
      </c>
      <c r="P428" s="12">
        <f t="shared" si="90"/>
        <v>0</v>
      </c>
      <c r="Q428" s="6">
        <f t="shared" si="82"/>
        <v>4</v>
      </c>
      <c r="R428" s="1">
        <f t="shared" si="83"/>
        <v>0</v>
      </c>
      <c r="S428" s="12">
        <f t="shared" si="84"/>
        <v>0</v>
      </c>
      <c r="T428" s="6">
        <f t="shared" si="85"/>
        <v>4</v>
      </c>
      <c r="U428" s="1">
        <f t="shared" si="86"/>
        <v>0</v>
      </c>
      <c r="V428" s="13">
        <f t="shared" si="87"/>
        <v>0.3103448275862069</v>
      </c>
      <c r="W428">
        <f t="shared" si="88"/>
        <v>40</v>
      </c>
      <c r="X428">
        <f t="shared" si="89"/>
        <v>12.413793103448276</v>
      </c>
      <c r="Y428" t="s">
        <v>123</v>
      </c>
    </row>
    <row r="429" spans="1:25" ht="14.25">
      <c r="A429">
        <v>31</v>
      </c>
      <c r="B429">
        <v>1008935</v>
      </c>
      <c r="C429" t="s">
        <v>201</v>
      </c>
      <c r="D429" s="10" t="s">
        <v>197</v>
      </c>
      <c r="E429">
        <v>4</v>
      </c>
      <c r="F429">
        <v>1419</v>
      </c>
      <c r="G429">
        <v>0</v>
      </c>
      <c r="H429">
        <v>2</v>
      </c>
      <c r="I429">
        <v>2</v>
      </c>
      <c r="J429">
        <v>29</v>
      </c>
      <c r="K429">
        <v>2</v>
      </c>
      <c r="L429" s="11">
        <v>1</v>
      </c>
      <c r="M429" s="12">
        <f t="shared" si="79"/>
        <v>0</v>
      </c>
      <c r="N429" s="6">
        <f t="shared" si="80"/>
        <v>0</v>
      </c>
      <c r="O429" s="1">
        <f t="shared" si="81"/>
        <v>0</v>
      </c>
      <c r="P429" s="12">
        <f t="shared" si="90"/>
        <v>0</v>
      </c>
      <c r="Q429" s="6">
        <f t="shared" si="82"/>
        <v>4</v>
      </c>
      <c r="R429" s="1">
        <f t="shared" si="83"/>
        <v>0</v>
      </c>
      <c r="S429" s="12">
        <f t="shared" si="84"/>
        <v>0</v>
      </c>
      <c r="T429" s="6">
        <f t="shared" si="85"/>
        <v>4</v>
      </c>
      <c r="U429" s="1">
        <f t="shared" si="86"/>
        <v>0</v>
      </c>
      <c r="V429" s="13">
        <f t="shared" si="87"/>
        <v>0.10344827586206896</v>
      </c>
      <c r="W429">
        <f t="shared" si="88"/>
        <v>40</v>
      </c>
      <c r="X429">
        <f t="shared" si="89"/>
        <v>4.137931034482759</v>
      </c>
      <c r="Y429" t="s">
        <v>123</v>
      </c>
    </row>
    <row r="430" spans="1:25" ht="14.25">
      <c r="A430">
        <v>42</v>
      </c>
      <c r="B430">
        <v>1027089</v>
      </c>
      <c r="C430" t="s">
        <v>146</v>
      </c>
      <c r="D430" s="10" t="s">
        <v>147</v>
      </c>
      <c r="E430">
        <v>5</v>
      </c>
      <c r="F430">
        <v>1371</v>
      </c>
      <c r="G430">
        <v>0</v>
      </c>
      <c r="H430">
        <v>2</v>
      </c>
      <c r="I430">
        <v>2</v>
      </c>
      <c r="J430">
        <v>29</v>
      </c>
      <c r="K430">
        <v>2</v>
      </c>
      <c r="L430" s="11">
        <v>1</v>
      </c>
      <c r="M430" s="12">
        <f t="shared" si="79"/>
        <v>0</v>
      </c>
      <c r="N430" s="6">
        <f t="shared" si="80"/>
        <v>0</v>
      </c>
      <c r="O430" s="1">
        <f t="shared" si="81"/>
        <v>0</v>
      </c>
      <c r="P430" s="12">
        <f t="shared" si="90"/>
        <v>0</v>
      </c>
      <c r="Q430" s="6">
        <f t="shared" si="82"/>
        <v>4</v>
      </c>
      <c r="R430" s="1">
        <f t="shared" si="83"/>
        <v>0</v>
      </c>
      <c r="S430" s="12">
        <f t="shared" si="84"/>
        <v>0</v>
      </c>
      <c r="T430" s="6">
        <f t="shared" si="85"/>
        <v>4</v>
      </c>
      <c r="U430" s="1">
        <f t="shared" si="86"/>
        <v>0</v>
      </c>
      <c r="V430" s="13">
        <f t="shared" si="87"/>
        <v>0</v>
      </c>
      <c r="W430">
        <f t="shared" si="88"/>
        <v>40</v>
      </c>
      <c r="X430">
        <f t="shared" si="89"/>
        <v>0</v>
      </c>
      <c r="Y430" t="s">
        <v>123</v>
      </c>
    </row>
    <row r="431" spans="1:25" ht="14.25">
      <c r="A431">
        <v>77</v>
      </c>
      <c r="B431">
        <v>1029987</v>
      </c>
      <c r="C431" t="s">
        <v>149</v>
      </c>
      <c r="D431" s="10" t="s">
        <v>147</v>
      </c>
      <c r="E431">
        <v>6</v>
      </c>
      <c r="F431">
        <v>1097</v>
      </c>
      <c r="G431">
        <v>0</v>
      </c>
      <c r="H431">
        <v>2</v>
      </c>
      <c r="I431">
        <v>2</v>
      </c>
      <c r="J431">
        <v>29</v>
      </c>
      <c r="K431">
        <v>2</v>
      </c>
      <c r="L431" s="11">
        <v>1</v>
      </c>
      <c r="M431" s="12">
        <f t="shared" si="79"/>
        <v>0</v>
      </c>
      <c r="N431" s="6">
        <f t="shared" si="80"/>
        <v>0</v>
      </c>
      <c r="O431" s="1">
        <f t="shared" si="81"/>
        <v>0</v>
      </c>
      <c r="P431" s="12">
        <f t="shared" si="90"/>
        <v>0</v>
      </c>
      <c r="Q431" s="6">
        <f t="shared" si="82"/>
        <v>4</v>
      </c>
      <c r="R431" s="1">
        <f t="shared" si="83"/>
        <v>0</v>
      </c>
      <c r="S431" s="12">
        <f t="shared" si="84"/>
        <v>0</v>
      </c>
      <c r="T431" s="6">
        <f t="shared" si="85"/>
        <v>4</v>
      </c>
      <c r="U431" s="1">
        <f t="shared" si="86"/>
        <v>0</v>
      </c>
      <c r="V431" s="13">
        <f t="shared" si="87"/>
        <v>0</v>
      </c>
      <c r="W431">
        <f t="shared" si="88"/>
        <v>40</v>
      </c>
      <c r="X431">
        <f t="shared" si="89"/>
        <v>0</v>
      </c>
      <c r="Y431" t="s">
        <v>123</v>
      </c>
    </row>
    <row r="432" spans="1:25" ht="14.25">
      <c r="A432">
        <v>4</v>
      </c>
      <c r="B432">
        <v>1015454</v>
      </c>
      <c r="C432" t="s">
        <v>213</v>
      </c>
      <c r="D432" s="10" t="s">
        <v>212</v>
      </c>
      <c r="E432">
        <v>3</v>
      </c>
      <c r="F432">
        <v>1950</v>
      </c>
      <c r="G432">
        <v>0</v>
      </c>
      <c r="H432">
        <v>5</v>
      </c>
      <c r="I432">
        <v>3</v>
      </c>
      <c r="J432">
        <v>29</v>
      </c>
      <c r="K432">
        <v>2</v>
      </c>
      <c r="L432" s="11">
        <v>1</v>
      </c>
      <c r="M432" s="12">
        <f t="shared" si="79"/>
        <v>0</v>
      </c>
      <c r="N432" s="6">
        <f t="shared" si="80"/>
        <v>0</v>
      </c>
      <c r="O432" s="1">
        <f t="shared" si="81"/>
        <v>0</v>
      </c>
      <c r="P432" s="12">
        <f t="shared" si="90"/>
        <v>0.4</v>
      </c>
      <c r="Q432" s="6">
        <f t="shared" si="82"/>
        <v>10</v>
      </c>
      <c r="R432" s="1">
        <f t="shared" si="83"/>
        <v>4</v>
      </c>
      <c r="S432" s="12">
        <f t="shared" si="84"/>
        <v>1</v>
      </c>
      <c r="T432" s="6">
        <f t="shared" si="85"/>
        <v>6</v>
      </c>
      <c r="U432" s="1">
        <f t="shared" si="86"/>
        <v>6</v>
      </c>
      <c r="V432" s="13">
        <f t="shared" si="87"/>
        <v>1</v>
      </c>
      <c r="W432">
        <f t="shared" si="88"/>
        <v>40</v>
      </c>
      <c r="X432">
        <f t="shared" si="89"/>
        <v>40</v>
      </c>
      <c r="Y432" t="s">
        <v>124</v>
      </c>
    </row>
    <row r="433" spans="1:25" ht="14.25">
      <c r="A433">
        <v>7</v>
      </c>
      <c r="B433">
        <v>1005196</v>
      </c>
      <c r="C433" t="s">
        <v>196</v>
      </c>
      <c r="D433" s="10" t="s">
        <v>197</v>
      </c>
      <c r="E433">
        <v>4</v>
      </c>
      <c r="F433">
        <v>1917</v>
      </c>
      <c r="G433">
        <v>0</v>
      </c>
      <c r="H433">
        <v>5</v>
      </c>
      <c r="I433">
        <v>3</v>
      </c>
      <c r="J433">
        <v>29</v>
      </c>
      <c r="K433">
        <v>2</v>
      </c>
      <c r="L433" s="11">
        <v>1</v>
      </c>
      <c r="M433" s="12">
        <f t="shared" si="79"/>
        <v>0</v>
      </c>
      <c r="N433" s="6">
        <f t="shared" si="80"/>
        <v>0</v>
      </c>
      <c r="O433" s="1">
        <f t="shared" si="81"/>
        <v>0</v>
      </c>
      <c r="P433" s="12">
        <f t="shared" si="90"/>
        <v>0</v>
      </c>
      <c r="Q433" s="6">
        <f t="shared" si="82"/>
        <v>10</v>
      </c>
      <c r="R433" s="1">
        <f t="shared" si="83"/>
        <v>0</v>
      </c>
      <c r="S433" s="12">
        <f t="shared" si="84"/>
        <v>0.6666666666666666</v>
      </c>
      <c r="T433" s="6">
        <f t="shared" si="85"/>
        <v>6</v>
      </c>
      <c r="U433" s="1">
        <f t="shared" si="86"/>
        <v>4</v>
      </c>
      <c r="V433" s="13">
        <f t="shared" si="87"/>
        <v>1</v>
      </c>
      <c r="W433">
        <f t="shared" si="88"/>
        <v>40</v>
      </c>
      <c r="X433">
        <f t="shared" si="89"/>
        <v>40</v>
      </c>
      <c r="Y433" t="s">
        <v>124</v>
      </c>
    </row>
    <row r="434" spans="1:25" ht="14.25">
      <c r="A434">
        <v>22</v>
      </c>
      <c r="B434">
        <v>1135756</v>
      </c>
      <c r="C434" t="s">
        <v>104</v>
      </c>
      <c r="D434" s="10" t="s">
        <v>101</v>
      </c>
      <c r="E434">
        <v>4</v>
      </c>
      <c r="F434">
        <v>1759</v>
      </c>
      <c r="G434">
        <v>0</v>
      </c>
      <c r="H434">
        <v>5</v>
      </c>
      <c r="I434">
        <v>3</v>
      </c>
      <c r="J434">
        <v>29</v>
      </c>
      <c r="K434">
        <v>2</v>
      </c>
      <c r="L434" s="11">
        <v>1</v>
      </c>
      <c r="M434" s="12">
        <f t="shared" si="79"/>
        <v>0</v>
      </c>
      <c r="N434" s="6">
        <f t="shared" si="80"/>
        <v>0</v>
      </c>
      <c r="O434" s="1">
        <f t="shared" si="81"/>
        <v>0</v>
      </c>
      <c r="P434" s="12">
        <f t="shared" si="90"/>
        <v>0</v>
      </c>
      <c r="Q434" s="6">
        <f t="shared" si="82"/>
        <v>10</v>
      </c>
      <c r="R434" s="1">
        <f t="shared" si="83"/>
        <v>0</v>
      </c>
      <c r="S434" s="12">
        <f t="shared" si="84"/>
        <v>0</v>
      </c>
      <c r="T434" s="6">
        <f t="shared" si="85"/>
        <v>6</v>
      </c>
      <c r="U434" s="1">
        <f t="shared" si="86"/>
        <v>0</v>
      </c>
      <c r="V434" s="13">
        <f t="shared" si="87"/>
        <v>0.5517241379310345</v>
      </c>
      <c r="W434">
        <f t="shared" si="88"/>
        <v>40</v>
      </c>
      <c r="X434">
        <f t="shared" si="89"/>
        <v>22.06896551724138</v>
      </c>
      <c r="Y434" t="s">
        <v>124</v>
      </c>
    </row>
    <row r="435" spans="1:25" ht="14.25">
      <c r="A435">
        <v>28</v>
      </c>
      <c r="B435">
        <v>1008935</v>
      </c>
      <c r="C435" t="s">
        <v>201</v>
      </c>
      <c r="D435" s="10" t="s">
        <v>197</v>
      </c>
      <c r="E435">
        <v>4</v>
      </c>
      <c r="F435">
        <v>1718</v>
      </c>
      <c r="G435">
        <v>0</v>
      </c>
      <c r="H435">
        <v>5</v>
      </c>
      <c r="I435">
        <v>3</v>
      </c>
      <c r="J435">
        <v>29</v>
      </c>
      <c r="K435">
        <v>2</v>
      </c>
      <c r="L435" s="11">
        <v>1</v>
      </c>
      <c r="M435" s="12">
        <f t="shared" si="79"/>
        <v>0</v>
      </c>
      <c r="N435" s="6">
        <f t="shared" si="80"/>
        <v>0</v>
      </c>
      <c r="O435" s="1">
        <f t="shared" si="81"/>
        <v>0</v>
      </c>
      <c r="P435" s="12">
        <f t="shared" si="90"/>
        <v>0</v>
      </c>
      <c r="Q435" s="6">
        <f t="shared" si="82"/>
        <v>10</v>
      </c>
      <c r="R435" s="1">
        <f t="shared" si="83"/>
        <v>0</v>
      </c>
      <c r="S435" s="12">
        <f t="shared" si="84"/>
        <v>0</v>
      </c>
      <c r="T435" s="6">
        <f t="shared" si="85"/>
        <v>6</v>
      </c>
      <c r="U435" s="1">
        <f t="shared" si="86"/>
        <v>0</v>
      </c>
      <c r="V435" s="13">
        <f t="shared" si="87"/>
        <v>0.3448275862068966</v>
      </c>
      <c r="W435">
        <f t="shared" si="88"/>
        <v>40</v>
      </c>
      <c r="X435">
        <f t="shared" si="89"/>
        <v>13.793103448275863</v>
      </c>
      <c r="Y435" t="s">
        <v>124</v>
      </c>
    </row>
    <row r="436" spans="1:25" ht="14.25">
      <c r="A436">
        <v>41</v>
      </c>
      <c r="B436">
        <v>1027089</v>
      </c>
      <c r="C436" t="s">
        <v>146</v>
      </c>
      <c r="D436" s="10" t="s">
        <v>147</v>
      </c>
      <c r="E436">
        <v>5</v>
      </c>
      <c r="F436">
        <v>1653</v>
      </c>
      <c r="G436">
        <v>0</v>
      </c>
      <c r="H436">
        <v>5</v>
      </c>
      <c r="I436">
        <v>3</v>
      </c>
      <c r="J436">
        <v>29</v>
      </c>
      <c r="K436">
        <v>2</v>
      </c>
      <c r="L436" s="11">
        <v>1</v>
      </c>
      <c r="M436" s="12">
        <f t="shared" si="79"/>
        <v>0</v>
      </c>
      <c r="N436" s="6">
        <f t="shared" si="80"/>
        <v>0</v>
      </c>
      <c r="O436" s="1">
        <f t="shared" si="81"/>
        <v>0</v>
      </c>
      <c r="P436" s="12">
        <f t="shared" si="90"/>
        <v>0</v>
      </c>
      <c r="Q436" s="6">
        <f t="shared" si="82"/>
        <v>10</v>
      </c>
      <c r="R436" s="1">
        <f t="shared" si="83"/>
        <v>0</v>
      </c>
      <c r="S436" s="12">
        <f t="shared" si="84"/>
        <v>0</v>
      </c>
      <c r="T436" s="6">
        <f t="shared" si="85"/>
        <v>6</v>
      </c>
      <c r="U436" s="1">
        <f t="shared" si="86"/>
        <v>0</v>
      </c>
      <c r="V436" s="13">
        <f t="shared" si="87"/>
        <v>0</v>
      </c>
      <c r="W436">
        <f t="shared" si="88"/>
        <v>40</v>
      </c>
      <c r="X436">
        <f t="shared" si="89"/>
        <v>0</v>
      </c>
      <c r="Y436" t="s">
        <v>124</v>
      </c>
    </row>
    <row r="437" spans="1:25" ht="14.25">
      <c r="A437">
        <v>76</v>
      </c>
      <c r="B437">
        <v>1029987</v>
      </c>
      <c r="C437" t="s">
        <v>149</v>
      </c>
      <c r="D437" s="10" t="s">
        <v>147</v>
      </c>
      <c r="E437">
        <v>6</v>
      </c>
      <c r="F437">
        <v>1140</v>
      </c>
      <c r="G437">
        <v>0</v>
      </c>
      <c r="H437">
        <v>5</v>
      </c>
      <c r="I437">
        <v>3</v>
      </c>
      <c r="J437">
        <v>29</v>
      </c>
      <c r="K437">
        <v>2</v>
      </c>
      <c r="L437" s="11">
        <v>1</v>
      </c>
      <c r="M437" s="12">
        <f t="shared" si="79"/>
        <v>0</v>
      </c>
      <c r="N437" s="6">
        <f t="shared" si="80"/>
        <v>0</v>
      </c>
      <c r="O437" s="1">
        <f t="shared" si="81"/>
        <v>0</v>
      </c>
      <c r="P437" s="12">
        <f t="shared" si="90"/>
        <v>0</v>
      </c>
      <c r="Q437" s="6">
        <f t="shared" si="82"/>
        <v>10</v>
      </c>
      <c r="R437" s="1">
        <f t="shared" si="83"/>
        <v>0</v>
      </c>
      <c r="S437" s="12">
        <f t="shared" si="84"/>
        <v>0</v>
      </c>
      <c r="T437" s="6">
        <f t="shared" si="85"/>
        <v>6</v>
      </c>
      <c r="U437" s="1">
        <f t="shared" si="86"/>
        <v>0</v>
      </c>
      <c r="V437" s="13">
        <f t="shared" si="87"/>
        <v>0</v>
      </c>
      <c r="W437">
        <f t="shared" si="88"/>
        <v>40</v>
      </c>
      <c r="X437">
        <f t="shared" si="89"/>
        <v>0</v>
      </c>
      <c r="Y437" t="s">
        <v>124</v>
      </c>
    </row>
    <row r="438" spans="1:25" ht="14.25">
      <c r="A438">
        <v>2</v>
      </c>
      <c r="B438">
        <v>1015454</v>
      </c>
      <c r="C438" t="s">
        <v>213</v>
      </c>
      <c r="D438" s="10" t="s">
        <v>212</v>
      </c>
      <c r="E438">
        <v>3</v>
      </c>
      <c r="F438">
        <v>1507</v>
      </c>
      <c r="G438">
        <v>0</v>
      </c>
      <c r="H438">
        <v>4</v>
      </c>
      <c r="I438">
        <v>3</v>
      </c>
      <c r="J438">
        <v>32</v>
      </c>
      <c r="K438">
        <v>2</v>
      </c>
      <c r="L438" s="11">
        <v>1</v>
      </c>
      <c r="M438" s="12">
        <f t="shared" si="79"/>
        <v>0</v>
      </c>
      <c r="N438" s="6">
        <f t="shared" si="80"/>
        <v>0</v>
      </c>
      <c r="O438" s="1">
        <f t="shared" si="81"/>
        <v>0</v>
      </c>
      <c r="P438" s="12">
        <f t="shared" si="90"/>
        <v>0.75</v>
      </c>
      <c r="Q438" s="6">
        <f t="shared" si="82"/>
        <v>8</v>
      </c>
      <c r="R438" s="1">
        <f t="shared" si="83"/>
        <v>6</v>
      </c>
      <c r="S438" s="12">
        <f t="shared" si="84"/>
        <v>1</v>
      </c>
      <c r="T438" s="6">
        <f t="shared" si="85"/>
        <v>6</v>
      </c>
      <c r="U438" s="1">
        <f t="shared" si="86"/>
        <v>6</v>
      </c>
      <c r="V438" s="13">
        <f t="shared" si="87"/>
        <v>1</v>
      </c>
      <c r="W438">
        <f t="shared" si="88"/>
        <v>40</v>
      </c>
      <c r="X438">
        <f t="shared" si="89"/>
        <v>40</v>
      </c>
      <c r="Y438" t="s">
        <v>125</v>
      </c>
    </row>
    <row r="439" spans="1:25" ht="14.25">
      <c r="A439">
        <v>15</v>
      </c>
      <c r="B439">
        <v>1135756</v>
      </c>
      <c r="C439" t="s">
        <v>104</v>
      </c>
      <c r="D439" s="10" t="s">
        <v>101</v>
      </c>
      <c r="E439">
        <v>4</v>
      </c>
      <c r="F439">
        <v>1335</v>
      </c>
      <c r="G439">
        <v>0</v>
      </c>
      <c r="H439">
        <v>4</v>
      </c>
      <c r="I439">
        <v>3</v>
      </c>
      <c r="J439">
        <v>32</v>
      </c>
      <c r="K439">
        <v>2</v>
      </c>
      <c r="L439" s="11">
        <v>1</v>
      </c>
      <c r="M439" s="12">
        <f t="shared" si="79"/>
        <v>0</v>
      </c>
      <c r="N439" s="6">
        <f t="shared" si="80"/>
        <v>0</v>
      </c>
      <c r="O439" s="1">
        <f t="shared" si="81"/>
        <v>0</v>
      </c>
      <c r="P439" s="12">
        <f t="shared" si="90"/>
        <v>0</v>
      </c>
      <c r="Q439" s="6">
        <f t="shared" si="82"/>
        <v>8</v>
      </c>
      <c r="R439" s="1">
        <f t="shared" si="83"/>
        <v>0</v>
      </c>
      <c r="S439" s="12">
        <f t="shared" si="84"/>
        <v>0</v>
      </c>
      <c r="T439" s="6">
        <f t="shared" si="85"/>
        <v>6</v>
      </c>
      <c r="U439" s="1">
        <f t="shared" si="86"/>
        <v>0</v>
      </c>
      <c r="V439" s="13">
        <f t="shared" si="87"/>
        <v>0.78125</v>
      </c>
      <c r="W439">
        <f t="shared" si="88"/>
        <v>40</v>
      </c>
      <c r="X439">
        <f t="shared" si="89"/>
        <v>31.25</v>
      </c>
      <c r="Y439" t="s">
        <v>125</v>
      </c>
    </row>
    <row r="440" spans="1:25" ht="14.25">
      <c r="A440">
        <v>21</v>
      </c>
      <c r="B440">
        <v>2517932</v>
      </c>
      <c r="C440" t="s">
        <v>195</v>
      </c>
      <c r="D440" s="10" t="s">
        <v>194</v>
      </c>
      <c r="E440">
        <v>4</v>
      </c>
      <c r="F440">
        <v>1296</v>
      </c>
      <c r="G440">
        <v>0</v>
      </c>
      <c r="H440">
        <v>4</v>
      </c>
      <c r="I440">
        <v>3</v>
      </c>
      <c r="J440">
        <v>32</v>
      </c>
      <c r="K440">
        <v>2</v>
      </c>
      <c r="L440" s="11">
        <v>1</v>
      </c>
      <c r="M440" s="12">
        <f t="shared" si="79"/>
        <v>0</v>
      </c>
      <c r="N440" s="6">
        <f t="shared" si="80"/>
        <v>0</v>
      </c>
      <c r="O440" s="1">
        <f t="shared" si="81"/>
        <v>0</v>
      </c>
      <c r="P440" s="12">
        <f t="shared" si="90"/>
        <v>0</v>
      </c>
      <c r="Q440" s="6">
        <f t="shared" si="82"/>
        <v>8</v>
      </c>
      <c r="R440" s="1">
        <f t="shared" si="83"/>
        <v>0</v>
      </c>
      <c r="S440" s="12">
        <f t="shared" si="84"/>
        <v>0</v>
      </c>
      <c r="T440" s="6">
        <f t="shared" si="85"/>
        <v>6</v>
      </c>
      <c r="U440" s="1">
        <f t="shared" si="86"/>
        <v>0</v>
      </c>
      <c r="V440" s="13">
        <f t="shared" si="87"/>
        <v>0.59375</v>
      </c>
      <c r="W440">
        <f t="shared" si="88"/>
        <v>40</v>
      </c>
      <c r="X440">
        <f t="shared" si="89"/>
        <v>23.75</v>
      </c>
      <c r="Y440" t="s">
        <v>125</v>
      </c>
    </row>
    <row r="441" spans="1:25" ht="14.25">
      <c r="A441">
        <v>31</v>
      </c>
      <c r="B441">
        <v>1027089</v>
      </c>
      <c r="C441" t="s">
        <v>146</v>
      </c>
      <c r="D441" s="10" t="s">
        <v>147</v>
      </c>
      <c r="E441">
        <v>5</v>
      </c>
      <c r="F441">
        <v>1265</v>
      </c>
      <c r="G441">
        <v>0</v>
      </c>
      <c r="H441">
        <v>4</v>
      </c>
      <c r="I441">
        <v>3</v>
      </c>
      <c r="J441">
        <v>32</v>
      </c>
      <c r="K441">
        <v>2</v>
      </c>
      <c r="L441" s="11">
        <v>1</v>
      </c>
      <c r="M441" s="12">
        <f t="shared" si="79"/>
        <v>0</v>
      </c>
      <c r="N441" s="6">
        <f t="shared" si="80"/>
        <v>0</v>
      </c>
      <c r="O441" s="1">
        <f t="shared" si="81"/>
        <v>0</v>
      </c>
      <c r="P441" s="12">
        <f t="shared" si="90"/>
        <v>0</v>
      </c>
      <c r="Q441" s="6">
        <f t="shared" si="82"/>
        <v>8</v>
      </c>
      <c r="R441" s="1">
        <f t="shared" si="83"/>
        <v>0</v>
      </c>
      <c r="S441" s="12">
        <f t="shared" si="84"/>
        <v>0</v>
      </c>
      <c r="T441" s="6">
        <f t="shared" si="85"/>
        <v>6</v>
      </c>
      <c r="U441" s="1">
        <f t="shared" si="86"/>
        <v>0</v>
      </c>
      <c r="V441" s="13">
        <f t="shared" si="87"/>
        <v>0.28125</v>
      </c>
      <c r="W441">
        <f t="shared" si="88"/>
        <v>40</v>
      </c>
      <c r="X441">
        <f t="shared" si="89"/>
        <v>11.25</v>
      </c>
      <c r="Y441" t="s">
        <v>125</v>
      </c>
    </row>
    <row r="442" spans="1:25" ht="14.25">
      <c r="A442">
        <v>9</v>
      </c>
      <c r="B442">
        <v>1015454</v>
      </c>
      <c r="C442" t="s">
        <v>213</v>
      </c>
      <c r="D442" s="10" t="s">
        <v>212</v>
      </c>
      <c r="E442">
        <v>3</v>
      </c>
      <c r="F442">
        <v>2336</v>
      </c>
      <c r="G442" s="50">
        <v>0</v>
      </c>
      <c r="H442" s="50">
        <v>3</v>
      </c>
      <c r="I442" s="50">
        <v>2</v>
      </c>
      <c r="J442">
        <v>19</v>
      </c>
      <c r="K442" s="25">
        <v>3</v>
      </c>
      <c r="L442" s="11">
        <v>1</v>
      </c>
      <c r="M442" s="12">
        <f t="shared" si="79"/>
        <v>0</v>
      </c>
      <c r="N442" s="6">
        <f t="shared" si="80"/>
        <v>0</v>
      </c>
      <c r="O442" s="1">
        <f t="shared" si="81"/>
        <v>0</v>
      </c>
      <c r="P442" s="12">
        <f t="shared" si="90"/>
        <v>0</v>
      </c>
      <c r="Q442" s="6">
        <f t="shared" si="82"/>
        <v>6</v>
      </c>
      <c r="R442" s="1">
        <f t="shared" si="83"/>
        <v>0</v>
      </c>
      <c r="S442" s="12">
        <f t="shared" si="84"/>
        <v>0</v>
      </c>
      <c r="T442" s="6">
        <f t="shared" si="85"/>
        <v>4</v>
      </c>
      <c r="U442" s="1">
        <f t="shared" si="86"/>
        <v>0</v>
      </c>
      <c r="V442" s="13">
        <f t="shared" si="87"/>
        <v>0.8421052631578947</v>
      </c>
      <c r="W442">
        <f t="shared" si="88"/>
        <v>38</v>
      </c>
      <c r="X442">
        <f t="shared" si="89"/>
        <v>32</v>
      </c>
      <c r="Y442" t="s">
        <v>215</v>
      </c>
    </row>
    <row r="443" spans="1:25" ht="14.25">
      <c r="A443">
        <v>48</v>
      </c>
      <c r="B443">
        <v>2576892</v>
      </c>
      <c r="C443" t="s">
        <v>228</v>
      </c>
      <c r="D443" s="10" t="s">
        <v>212</v>
      </c>
      <c r="E443">
        <v>5</v>
      </c>
      <c r="F443">
        <v>2124</v>
      </c>
      <c r="G443" s="50">
        <v>0</v>
      </c>
      <c r="H443" s="50">
        <v>3</v>
      </c>
      <c r="I443" s="50">
        <v>2</v>
      </c>
      <c r="J443">
        <v>19</v>
      </c>
      <c r="K443" s="25">
        <v>3</v>
      </c>
      <c r="L443" s="11">
        <v>1</v>
      </c>
      <c r="M443" s="12">
        <f t="shared" si="79"/>
        <v>0</v>
      </c>
      <c r="N443" s="6">
        <f t="shared" si="80"/>
        <v>0</v>
      </c>
      <c r="O443" s="1">
        <f t="shared" si="81"/>
        <v>0</v>
      </c>
      <c r="P443" s="12">
        <f t="shared" si="90"/>
        <v>0</v>
      </c>
      <c r="Q443" s="6">
        <f t="shared" si="82"/>
        <v>6</v>
      </c>
      <c r="R443" s="1">
        <f t="shared" si="83"/>
        <v>0</v>
      </c>
      <c r="S443" s="12">
        <f t="shared" si="84"/>
        <v>0</v>
      </c>
      <c r="T443" s="6">
        <f t="shared" si="85"/>
        <v>4</v>
      </c>
      <c r="U443" s="1">
        <f t="shared" si="86"/>
        <v>0</v>
      </c>
      <c r="V443" s="13">
        <f t="shared" si="87"/>
        <v>0</v>
      </c>
      <c r="W443">
        <f t="shared" si="88"/>
        <v>38</v>
      </c>
      <c r="X443">
        <f t="shared" si="89"/>
        <v>0</v>
      </c>
      <c r="Y443" t="s">
        <v>215</v>
      </c>
    </row>
    <row r="444" spans="1:25" ht="14.25">
      <c r="A444">
        <v>53</v>
      </c>
      <c r="B444">
        <v>2214447</v>
      </c>
      <c r="C444" t="s">
        <v>220</v>
      </c>
      <c r="D444" s="10" t="s">
        <v>212</v>
      </c>
      <c r="E444">
        <v>5</v>
      </c>
      <c r="F444">
        <v>2055</v>
      </c>
      <c r="G444" s="50">
        <v>0</v>
      </c>
      <c r="H444" s="50">
        <v>3</v>
      </c>
      <c r="I444" s="50">
        <v>2</v>
      </c>
      <c r="J444">
        <v>19</v>
      </c>
      <c r="K444" s="25">
        <v>3</v>
      </c>
      <c r="L444" s="11">
        <v>1</v>
      </c>
      <c r="M444" s="12">
        <f t="shared" si="79"/>
        <v>0</v>
      </c>
      <c r="N444" s="6">
        <f t="shared" si="80"/>
        <v>0</v>
      </c>
      <c r="O444" s="1">
        <f t="shared" si="81"/>
        <v>0</v>
      </c>
      <c r="P444" s="12">
        <f t="shared" si="90"/>
        <v>0</v>
      </c>
      <c r="Q444" s="6">
        <f t="shared" si="82"/>
        <v>6</v>
      </c>
      <c r="R444" s="1">
        <f t="shared" si="83"/>
        <v>0</v>
      </c>
      <c r="S444" s="12">
        <f t="shared" si="84"/>
        <v>0</v>
      </c>
      <c r="T444" s="6">
        <f t="shared" si="85"/>
        <v>4</v>
      </c>
      <c r="U444" s="1">
        <f t="shared" si="86"/>
        <v>0</v>
      </c>
      <c r="V444" s="13">
        <f t="shared" si="87"/>
        <v>0</v>
      </c>
      <c r="W444">
        <f t="shared" si="88"/>
        <v>38</v>
      </c>
      <c r="X444">
        <f t="shared" si="89"/>
        <v>0</v>
      </c>
      <c r="Y444" t="s">
        <v>215</v>
      </c>
    </row>
    <row r="445" spans="1:25" ht="14.25">
      <c r="A445" s="46">
        <v>257</v>
      </c>
      <c r="B445" s="46">
        <v>2791082</v>
      </c>
      <c r="C445" s="46" t="s">
        <v>248</v>
      </c>
      <c r="D445" s="10" t="s">
        <v>236</v>
      </c>
      <c r="E445" s="46">
        <v>5</v>
      </c>
      <c r="F445" s="46">
        <v>3557</v>
      </c>
      <c r="G445" s="15">
        <v>18</v>
      </c>
      <c r="H445" s="15">
        <v>30</v>
      </c>
      <c r="I445" s="15">
        <v>45</v>
      </c>
      <c r="J445" s="15">
        <v>156</v>
      </c>
      <c r="K445" s="15">
        <v>5</v>
      </c>
      <c r="L445" s="11">
        <v>1</v>
      </c>
      <c r="M445" s="12">
        <f t="shared" si="79"/>
        <v>0</v>
      </c>
      <c r="N445" s="6">
        <f t="shared" si="80"/>
        <v>18</v>
      </c>
      <c r="O445" s="1">
        <f t="shared" si="81"/>
        <v>0</v>
      </c>
      <c r="P445" s="12">
        <f t="shared" si="90"/>
        <v>0</v>
      </c>
      <c r="Q445" s="6">
        <f t="shared" si="82"/>
        <v>30</v>
      </c>
      <c r="R445" s="1">
        <f t="shared" si="83"/>
        <v>0</v>
      </c>
      <c r="S445" s="12">
        <f t="shared" si="84"/>
        <v>0</v>
      </c>
      <c r="T445" s="6">
        <f t="shared" si="85"/>
        <v>45</v>
      </c>
      <c r="U445" s="1">
        <f t="shared" si="86"/>
        <v>0</v>
      </c>
      <c r="V445" s="13">
        <f t="shared" si="87"/>
        <v>0</v>
      </c>
      <c r="W445">
        <f t="shared" si="88"/>
        <v>156</v>
      </c>
      <c r="X445">
        <f t="shared" si="89"/>
        <v>0</v>
      </c>
      <c r="Y445" s="47" t="s">
        <v>154</v>
      </c>
    </row>
    <row r="446" spans="1:25" ht="14.25">
      <c r="A446" s="46">
        <v>292</v>
      </c>
      <c r="B446" s="46">
        <v>2511927</v>
      </c>
      <c r="C446" s="46" t="s">
        <v>157</v>
      </c>
      <c r="D446" s="10" t="s">
        <v>147</v>
      </c>
      <c r="E446" s="46">
        <v>4</v>
      </c>
      <c r="F446" s="46">
        <v>3488</v>
      </c>
      <c r="G446" s="15">
        <v>18</v>
      </c>
      <c r="H446" s="15">
        <v>30</v>
      </c>
      <c r="I446" s="15">
        <v>45</v>
      </c>
      <c r="J446" s="15">
        <v>156</v>
      </c>
      <c r="K446" s="15">
        <v>5</v>
      </c>
      <c r="L446" s="11">
        <v>1</v>
      </c>
      <c r="M446" s="12">
        <f t="shared" si="79"/>
        <v>0</v>
      </c>
      <c r="N446" s="6">
        <f t="shared" si="80"/>
        <v>18</v>
      </c>
      <c r="O446" s="1">
        <f t="shared" si="81"/>
        <v>0</v>
      </c>
      <c r="P446" s="12">
        <f t="shared" si="90"/>
        <v>0</v>
      </c>
      <c r="Q446" s="6">
        <f t="shared" si="82"/>
        <v>30</v>
      </c>
      <c r="R446" s="1">
        <f t="shared" si="83"/>
        <v>0</v>
      </c>
      <c r="S446" s="12">
        <f t="shared" si="84"/>
        <v>0</v>
      </c>
      <c r="T446" s="6">
        <f t="shared" si="85"/>
        <v>45</v>
      </c>
      <c r="U446" s="1">
        <f t="shared" si="86"/>
        <v>0</v>
      </c>
      <c r="V446" s="13">
        <f t="shared" si="87"/>
        <v>0</v>
      </c>
      <c r="W446">
        <f t="shared" si="88"/>
        <v>156</v>
      </c>
      <c r="X446">
        <f t="shared" si="89"/>
        <v>0</v>
      </c>
      <c r="Y446" s="47" t="s">
        <v>154</v>
      </c>
    </row>
    <row r="447" spans="1:25" ht="14.25">
      <c r="A447" s="46">
        <v>329</v>
      </c>
      <c r="B447" s="46">
        <v>1087825</v>
      </c>
      <c r="C447" s="46" t="s">
        <v>161</v>
      </c>
      <c r="D447" s="10" t="s">
        <v>159</v>
      </c>
      <c r="E447" s="46">
        <v>5</v>
      </c>
      <c r="F447" s="46">
        <v>3409</v>
      </c>
      <c r="G447" s="15">
        <v>18</v>
      </c>
      <c r="H447" s="15">
        <v>30</v>
      </c>
      <c r="I447" s="15">
        <v>45</v>
      </c>
      <c r="J447" s="15">
        <v>156</v>
      </c>
      <c r="K447" s="15">
        <v>5</v>
      </c>
      <c r="L447" s="11">
        <v>1</v>
      </c>
      <c r="M447" s="12">
        <f t="shared" si="79"/>
        <v>0</v>
      </c>
      <c r="N447" s="6">
        <f t="shared" si="80"/>
        <v>18</v>
      </c>
      <c r="O447" s="1">
        <f t="shared" si="81"/>
        <v>0</v>
      </c>
      <c r="P447" s="12">
        <f t="shared" si="90"/>
        <v>0</v>
      </c>
      <c r="Q447" s="6">
        <f t="shared" si="82"/>
        <v>30</v>
      </c>
      <c r="R447" s="1">
        <f t="shared" si="83"/>
        <v>0</v>
      </c>
      <c r="S447" s="12">
        <f t="shared" si="84"/>
        <v>0</v>
      </c>
      <c r="T447" s="6">
        <f t="shared" si="85"/>
        <v>45</v>
      </c>
      <c r="U447" s="1">
        <f t="shared" si="86"/>
        <v>0</v>
      </c>
      <c r="V447" s="13">
        <f t="shared" si="87"/>
        <v>0</v>
      </c>
      <c r="W447">
        <f t="shared" si="88"/>
        <v>156</v>
      </c>
      <c r="X447">
        <f t="shared" si="89"/>
        <v>0</v>
      </c>
      <c r="Y447" s="47" t="s">
        <v>154</v>
      </c>
    </row>
    <row r="448" spans="1:25" ht="14.25">
      <c r="A448" s="46">
        <v>332</v>
      </c>
      <c r="B448" s="46">
        <v>1014556</v>
      </c>
      <c r="C448" s="46" t="s">
        <v>235</v>
      </c>
      <c r="D448" s="10" t="s">
        <v>236</v>
      </c>
      <c r="E448" s="46">
        <v>6</v>
      </c>
      <c r="F448" s="46">
        <v>3402</v>
      </c>
      <c r="G448" s="15">
        <v>18</v>
      </c>
      <c r="H448" s="15">
        <v>30</v>
      </c>
      <c r="I448" s="15">
        <v>45</v>
      </c>
      <c r="J448" s="15">
        <v>156</v>
      </c>
      <c r="K448" s="15">
        <v>5</v>
      </c>
      <c r="L448" s="11">
        <v>1</v>
      </c>
      <c r="M448" s="12">
        <f t="shared" si="79"/>
        <v>0</v>
      </c>
      <c r="N448" s="6">
        <f t="shared" si="80"/>
        <v>18</v>
      </c>
      <c r="O448" s="1">
        <f t="shared" si="81"/>
        <v>0</v>
      </c>
      <c r="P448" s="12">
        <f t="shared" si="90"/>
        <v>0</v>
      </c>
      <c r="Q448" s="6">
        <f t="shared" si="82"/>
        <v>30</v>
      </c>
      <c r="R448" s="1">
        <f t="shared" si="83"/>
        <v>0</v>
      </c>
      <c r="S448" s="12">
        <f t="shared" si="84"/>
        <v>0</v>
      </c>
      <c r="T448" s="6">
        <f t="shared" si="85"/>
        <v>45</v>
      </c>
      <c r="U448" s="1">
        <f t="shared" si="86"/>
        <v>0</v>
      </c>
      <c r="V448" s="13">
        <f t="shared" si="87"/>
        <v>0</v>
      </c>
      <c r="W448">
        <f t="shared" si="88"/>
        <v>156</v>
      </c>
      <c r="X448">
        <f t="shared" si="89"/>
        <v>0</v>
      </c>
      <c r="Y448" s="47" t="s">
        <v>154</v>
      </c>
    </row>
    <row r="449" spans="1:25" ht="14.25">
      <c r="A449" s="46">
        <v>355</v>
      </c>
      <c r="B449" s="46">
        <v>1065469</v>
      </c>
      <c r="C449" s="46" t="s">
        <v>160</v>
      </c>
      <c r="D449" s="10" t="s">
        <v>159</v>
      </c>
      <c r="E449" s="46">
        <v>6</v>
      </c>
      <c r="F449" s="46">
        <v>3324</v>
      </c>
      <c r="G449" s="15">
        <v>18</v>
      </c>
      <c r="H449" s="15">
        <v>30</v>
      </c>
      <c r="I449" s="15">
        <v>45</v>
      </c>
      <c r="J449" s="15">
        <v>156</v>
      </c>
      <c r="K449" s="15">
        <v>5</v>
      </c>
      <c r="L449" s="11">
        <v>1</v>
      </c>
      <c r="M449" s="12">
        <f t="shared" si="79"/>
        <v>0</v>
      </c>
      <c r="N449" s="6">
        <f t="shared" si="80"/>
        <v>18</v>
      </c>
      <c r="O449" s="1">
        <f t="shared" si="81"/>
        <v>0</v>
      </c>
      <c r="P449" s="12">
        <f aca="true" t="shared" si="91" ref="P449:P455">IF(A449&lt;(G449+H449+1),MIN((H449-A449+G449+1)/H449,1),0)</f>
        <v>0</v>
      </c>
      <c r="Q449" s="6">
        <f t="shared" si="82"/>
        <v>30</v>
      </c>
      <c r="R449" s="1">
        <f t="shared" si="83"/>
        <v>0</v>
      </c>
      <c r="S449" s="12">
        <f t="shared" si="84"/>
        <v>0</v>
      </c>
      <c r="T449" s="6">
        <f t="shared" si="85"/>
        <v>45</v>
      </c>
      <c r="U449" s="1">
        <f t="shared" si="86"/>
        <v>0</v>
      </c>
      <c r="V449" s="13">
        <f t="shared" si="87"/>
        <v>0</v>
      </c>
      <c r="W449">
        <f t="shared" si="88"/>
        <v>156</v>
      </c>
      <c r="X449">
        <f t="shared" si="89"/>
        <v>0</v>
      </c>
      <c r="Y449" s="47" t="s">
        <v>154</v>
      </c>
    </row>
    <row r="450" spans="1:25" ht="14.25">
      <c r="A450" s="46">
        <v>367</v>
      </c>
      <c r="B450" s="46">
        <v>1043835</v>
      </c>
      <c r="C450" s="46" t="s">
        <v>151</v>
      </c>
      <c r="D450" s="10" t="s">
        <v>147</v>
      </c>
      <c r="E450" s="46">
        <v>6</v>
      </c>
      <c r="F450" s="46">
        <v>3231</v>
      </c>
      <c r="G450" s="15">
        <v>18</v>
      </c>
      <c r="H450" s="15">
        <v>30</v>
      </c>
      <c r="I450" s="15">
        <v>45</v>
      </c>
      <c r="J450" s="15">
        <v>156</v>
      </c>
      <c r="K450" s="15">
        <v>5</v>
      </c>
      <c r="L450" s="11">
        <v>1</v>
      </c>
      <c r="M450" s="12">
        <f aca="true" t="shared" si="92" ref="M450:M513">IF(A450&lt;(G450+1),(G450-A450+1)/G450,0)</f>
        <v>0</v>
      </c>
      <c r="N450" s="6">
        <f aca="true" t="shared" si="93" ref="N450:N513">IF(G450&lt;10,MIN(10,G450*2),IF(G450&gt;10*K450*L450,10*K450*L450,G450))</f>
        <v>18</v>
      </c>
      <c r="O450" s="1">
        <f aca="true" t="shared" si="94" ref="O450:O513">M450*N450</f>
        <v>0</v>
      </c>
      <c r="P450" s="12">
        <f t="shared" si="91"/>
        <v>0</v>
      </c>
      <c r="Q450" s="6">
        <f aca="true" t="shared" si="95" ref="Q450:Q513">IF(H450&lt;15,MIN(15,H450*2),IF(H450&gt;15*K450*L450,15*K450*L450,H450))</f>
        <v>30</v>
      </c>
      <c r="R450" s="1">
        <f aca="true" t="shared" si="96" ref="R450:R513">P450*Q450</f>
        <v>0</v>
      </c>
      <c r="S450" s="12">
        <f aca="true" t="shared" si="97" ref="S450:S513">IF(I450&gt;0,IF(A450&lt;(G450+H450+I450+1),MIN((I450-A450+G450+H450+1)/I450,1),0),0)</f>
        <v>0</v>
      </c>
      <c r="T450" s="6">
        <f aca="true" t="shared" si="98" ref="T450:T513">IF(I450&lt;20,MIN(20,I450*2),IF(I450&gt;20*K450*L450,20*K450*L450,I450))</f>
        <v>45</v>
      </c>
      <c r="U450" s="1">
        <f aca="true" t="shared" si="99" ref="U450:U513">S450*T450</f>
        <v>0</v>
      </c>
      <c r="V450" s="13">
        <f aca="true" t="shared" si="100" ref="V450:V513">IF(J450&gt;0,IF(A450&lt;(G450+H450+I450+J450+1),MIN((J450-A450+G450+H450+I450+1)/J450,1),0),0)</f>
        <v>0</v>
      </c>
      <c r="W450">
        <f aca="true" t="shared" si="101" ref="W450:W513">IF(J450&lt;40,MIN(40,J450*2),IF(J450&gt;40*K450*L450,40*K450*L450,J450))</f>
        <v>156</v>
      </c>
      <c r="X450">
        <f aca="true" t="shared" si="102" ref="X450:X513">V450*W450</f>
        <v>0</v>
      </c>
      <c r="Y450" s="47" t="s">
        <v>154</v>
      </c>
    </row>
    <row r="451" spans="1:25" ht="14.25">
      <c r="A451" s="46">
        <v>375</v>
      </c>
      <c r="B451" s="46">
        <v>2692651</v>
      </c>
      <c r="C451" s="46" t="s">
        <v>245</v>
      </c>
      <c r="D451" s="10" t="s">
        <v>236</v>
      </c>
      <c r="E451" s="46">
        <v>6</v>
      </c>
      <c r="F451" s="46">
        <v>3179</v>
      </c>
      <c r="G451" s="15">
        <v>18</v>
      </c>
      <c r="H451" s="15">
        <v>30</v>
      </c>
      <c r="I451" s="15">
        <v>45</v>
      </c>
      <c r="J451" s="15">
        <v>156</v>
      </c>
      <c r="K451" s="15">
        <v>5</v>
      </c>
      <c r="L451" s="11">
        <v>1</v>
      </c>
      <c r="M451" s="12">
        <f t="shared" si="92"/>
        <v>0</v>
      </c>
      <c r="N451" s="6">
        <f t="shared" si="93"/>
        <v>18</v>
      </c>
      <c r="O451" s="1">
        <f t="shared" si="94"/>
        <v>0</v>
      </c>
      <c r="P451" s="12">
        <f t="shared" si="91"/>
        <v>0</v>
      </c>
      <c r="Q451" s="6">
        <f t="shared" si="95"/>
        <v>30</v>
      </c>
      <c r="R451" s="1">
        <f t="shared" si="96"/>
        <v>0</v>
      </c>
      <c r="S451" s="12">
        <f t="shared" si="97"/>
        <v>0</v>
      </c>
      <c r="T451" s="6">
        <f t="shared" si="98"/>
        <v>45</v>
      </c>
      <c r="U451" s="1">
        <f t="shared" si="99"/>
        <v>0</v>
      </c>
      <c r="V451" s="13">
        <f t="shared" si="100"/>
        <v>0</v>
      </c>
      <c r="W451">
        <f t="shared" si="101"/>
        <v>156</v>
      </c>
      <c r="X451">
        <f t="shared" si="102"/>
        <v>0</v>
      </c>
      <c r="Y451" s="47" t="s">
        <v>154</v>
      </c>
    </row>
    <row r="452" spans="1:25" ht="14.25">
      <c r="A452" s="46">
        <v>384</v>
      </c>
      <c r="B452" s="46">
        <v>1046843</v>
      </c>
      <c r="C452" s="46" t="s">
        <v>158</v>
      </c>
      <c r="D452" s="10" t="s">
        <v>159</v>
      </c>
      <c r="E452" s="46">
        <v>5</v>
      </c>
      <c r="F452" s="46">
        <v>3130</v>
      </c>
      <c r="G452" s="15">
        <v>18</v>
      </c>
      <c r="H452" s="15">
        <v>30</v>
      </c>
      <c r="I452" s="15">
        <v>45</v>
      </c>
      <c r="J452" s="15">
        <v>156</v>
      </c>
      <c r="K452" s="15">
        <v>5</v>
      </c>
      <c r="L452" s="11">
        <v>1</v>
      </c>
      <c r="M452" s="12">
        <f t="shared" si="92"/>
        <v>0</v>
      </c>
      <c r="N452" s="6">
        <f t="shared" si="93"/>
        <v>18</v>
      </c>
      <c r="O452" s="1">
        <f t="shared" si="94"/>
        <v>0</v>
      </c>
      <c r="P452" s="12">
        <f t="shared" si="91"/>
        <v>0</v>
      </c>
      <c r="Q452" s="6">
        <f t="shared" si="95"/>
        <v>30</v>
      </c>
      <c r="R452" s="1">
        <f t="shared" si="96"/>
        <v>0</v>
      </c>
      <c r="S452" s="12">
        <f t="shared" si="97"/>
        <v>0</v>
      </c>
      <c r="T452" s="6">
        <f t="shared" si="98"/>
        <v>45</v>
      </c>
      <c r="U452" s="1">
        <f t="shared" si="99"/>
        <v>0</v>
      </c>
      <c r="V452" s="13">
        <f t="shared" si="100"/>
        <v>0</v>
      </c>
      <c r="W452">
        <f t="shared" si="101"/>
        <v>156</v>
      </c>
      <c r="X452">
        <f t="shared" si="102"/>
        <v>0</v>
      </c>
      <c r="Y452" s="47" t="s">
        <v>154</v>
      </c>
    </row>
    <row r="453" spans="1:25" ht="14.25">
      <c r="A453" s="58">
        <v>131</v>
      </c>
      <c r="B453" s="58">
        <v>1135756</v>
      </c>
      <c r="C453" s="58" t="s">
        <v>104</v>
      </c>
      <c r="D453" s="58" t="s">
        <v>101</v>
      </c>
      <c r="E453" s="58" t="s">
        <v>266</v>
      </c>
      <c r="F453" s="58">
        <v>2572</v>
      </c>
      <c r="G453" s="52">
        <v>10</v>
      </c>
      <c r="H453" s="52">
        <v>21</v>
      </c>
      <c r="I453" s="52">
        <v>29</v>
      </c>
      <c r="J453" s="52">
        <v>74</v>
      </c>
      <c r="K453" s="52">
        <v>3</v>
      </c>
      <c r="L453" s="52">
        <v>1</v>
      </c>
      <c r="M453" s="12">
        <f t="shared" si="92"/>
        <v>0</v>
      </c>
      <c r="N453" s="6">
        <f t="shared" si="93"/>
        <v>10</v>
      </c>
      <c r="O453" s="1">
        <f t="shared" si="94"/>
        <v>0</v>
      </c>
      <c r="P453" s="12">
        <f t="shared" si="91"/>
        <v>0</v>
      </c>
      <c r="Q453" s="6">
        <f t="shared" si="95"/>
        <v>21</v>
      </c>
      <c r="R453" s="1">
        <f t="shared" si="96"/>
        <v>0</v>
      </c>
      <c r="S453" s="12">
        <f t="shared" si="97"/>
        <v>0</v>
      </c>
      <c r="T453" s="6">
        <f t="shared" si="98"/>
        <v>29</v>
      </c>
      <c r="U453" s="1">
        <f t="shared" si="99"/>
        <v>0</v>
      </c>
      <c r="V453" s="13">
        <f t="shared" si="100"/>
        <v>0.05405405405405406</v>
      </c>
      <c r="W453">
        <f t="shared" si="101"/>
        <v>74</v>
      </c>
      <c r="X453">
        <f t="shared" si="102"/>
        <v>4</v>
      </c>
      <c r="Y453" s="59" t="s">
        <v>272</v>
      </c>
    </row>
    <row r="454" spans="1:25" ht="14.25">
      <c r="A454" s="56">
        <v>104</v>
      </c>
      <c r="B454" s="56">
        <v>1135756</v>
      </c>
      <c r="C454" s="56" t="s">
        <v>104</v>
      </c>
      <c r="D454" s="56" t="s">
        <v>101</v>
      </c>
      <c r="E454" s="56" t="s">
        <v>266</v>
      </c>
      <c r="F454" s="56">
        <v>2346</v>
      </c>
      <c r="G454" s="52">
        <v>21</v>
      </c>
      <c r="H454" s="52">
        <v>30</v>
      </c>
      <c r="I454" s="52">
        <v>57</v>
      </c>
      <c r="J454" s="52">
        <v>151</v>
      </c>
      <c r="K454" s="52">
        <v>3</v>
      </c>
      <c r="L454" s="52">
        <v>1</v>
      </c>
      <c r="M454" s="12">
        <f t="shared" si="92"/>
        <v>0</v>
      </c>
      <c r="N454" s="6">
        <f t="shared" si="93"/>
        <v>21</v>
      </c>
      <c r="O454" s="1">
        <f t="shared" si="94"/>
        <v>0</v>
      </c>
      <c r="P454" s="12">
        <f t="shared" si="91"/>
        <v>0</v>
      </c>
      <c r="Q454" s="6">
        <f t="shared" si="95"/>
        <v>30</v>
      </c>
      <c r="R454" s="1">
        <f t="shared" si="96"/>
        <v>0</v>
      </c>
      <c r="S454" s="12">
        <f t="shared" si="97"/>
        <v>0.08771929824561403</v>
      </c>
      <c r="T454" s="6">
        <f t="shared" si="98"/>
        <v>57</v>
      </c>
      <c r="U454" s="1">
        <f t="shared" si="99"/>
        <v>5</v>
      </c>
      <c r="V454" s="13">
        <f t="shared" si="100"/>
        <v>1</v>
      </c>
      <c r="W454">
        <f t="shared" si="101"/>
        <v>120</v>
      </c>
      <c r="X454">
        <f t="shared" si="102"/>
        <v>120</v>
      </c>
      <c r="Y454" s="57" t="s">
        <v>270</v>
      </c>
    </row>
    <row r="455" spans="1:25" ht="14.25">
      <c r="A455" s="56">
        <v>309</v>
      </c>
      <c r="B455" s="56">
        <v>0</v>
      </c>
      <c r="C455" s="56" t="s">
        <v>271</v>
      </c>
      <c r="D455" s="56" t="s">
        <v>101</v>
      </c>
      <c r="E455" s="56">
        <v>7</v>
      </c>
      <c r="F455" s="56">
        <v>2074</v>
      </c>
      <c r="G455" s="52">
        <v>21</v>
      </c>
      <c r="H455" s="52">
        <v>30</v>
      </c>
      <c r="I455" s="52">
        <v>57</v>
      </c>
      <c r="J455" s="52">
        <v>151</v>
      </c>
      <c r="K455" s="52">
        <v>3</v>
      </c>
      <c r="L455" s="52">
        <v>1</v>
      </c>
      <c r="M455" s="12">
        <f t="shared" si="92"/>
        <v>0</v>
      </c>
      <c r="N455" s="6">
        <f t="shared" si="93"/>
        <v>21</v>
      </c>
      <c r="O455" s="1">
        <f t="shared" si="94"/>
        <v>0</v>
      </c>
      <c r="P455" s="12">
        <f t="shared" si="91"/>
        <v>0</v>
      </c>
      <c r="Q455" s="6">
        <f t="shared" si="95"/>
        <v>30</v>
      </c>
      <c r="R455" s="1">
        <f t="shared" si="96"/>
        <v>0</v>
      </c>
      <c r="S455" s="12">
        <f t="shared" si="97"/>
        <v>0</v>
      </c>
      <c r="T455" s="6">
        <f t="shared" si="98"/>
        <v>57</v>
      </c>
      <c r="U455" s="1">
        <f t="shared" si="99"/>
        <v>0</v>
      </c>
      <c r="V455" s="13">
        <f t="shared" si="100"/>
        <v>0</v>
      </c>
      <c r="W455">
        <f t="shared" si="101"/>
        <v>120</v>
      </c>
      <c r="X455">
        <f t="shared" si="102"/>
        <v>0</v>
      </c>
      <c r="Y455" s="57" t="s">
        <v>270</v>
      </c>
    </row>
    <row r="456" spans="1:25" ht="14.25">
      <c r="A456">
        <v>21</v>
      </c>
      <c r="B456">
        <v>2613612</v>
      </c>
      <c r="C456" t="s">
        <v>232</v>
      </c>
      <c r="D456" s="10" t="s">
        <v>212</v>
      </c>
      <c r="E456">
        <v>4</v>
      </c>
      <c r="F456">
        <v>1500</v>
      </c>
      <c r="G456">
        <v>5</v>
      </c>
      <c r="H456">
        <v>8</v>
      </c>
      <c r="I456">
        <v>12</v>
      </c>
      <c r="J456">
        <v>17</v>
      </c>
      <c r="K456">
        <v>2</v>
      </c>
      <c r="L456" s="11">
        <v>1</v>
      </c>
      <c r="M456" s="12">
        <f t="shared" si="92"/>
        <v>0</v>
      </c>
      <c r="N456" s="6">
        <f t="shared" si="93"/>
        <v>10</v>
      </c>
      <c r="O456" s="1">
        <f t="shared" si="94"/>
        <v>0</v>
      </c>
      <c r="P456" s="12">
        <f>IF(H456=0,0,IF(A456&lt;(G456+H456+1),MIN((H456-A456+G456+1)/H456,1),0))</f>
        <v>0</v>
      </c>
      <c r="Q456" s="6">
        <f t="shared" si="95"/>
        <v>15</v>
      </c>
      <c r="R456" s="1">
        <f t="shared" si="96"/>
        <v>0</v>
      </c>
      <c r="S456" s="12">
        <f t="shared" si="97"/>
        <v>0.4166666666666667</v>
      </c>
      <c r="T456" s="6">
        <f t="shared" si="98"/>
        <v>20</v>
      </c>
      <c r="U456" s="1">
        <f t="shared" si="99"/>
        <v>8.333333333333334</v>
      </c>
      <c r="V456" s="13">
        <f t="shared" si="100"/>
        <v>1</v>
      </c>
      <c r="W456">
        <f t="shared" si="101"/>
        <v>34</v>
      </c>
      <c r="X456">
        <f t="shared" si="102"/>
        <v>34</v>
      </c>
      <c r="Y456" t="s">
        <v>198</v>
      </c>
    </row>
    <row r="457" spans="1:25" ht="14.25">
      <c r="A457">
        <v>28</v>
      </c>
      <c r="B457">
        <v>1005196</v>
      </c>
      <c r="C457" t="s">
        <v>196</v>
      </c>
      <c r="D457" s="10" t="s">
        <v>197</v>
      </c>
      <c r="E457">
        <v>4</v>
      </c>
      <c r="F457">
        <v>1448</v>
      </c>
      <c r="G457">
        <v>5</v>
      </c>
      <c r="H457">
        <v>8</v>
      </c>
      <c r="I457">
        <v>12</v>
      </c>
      <c r="J457">
        <v>17</v>
      </c>
      <c r="K457">
        <v>2</v>
      </c>
      <c r="L457" s="11">
        <v>1</v>
      </c>
      <c r="M457" s="12">
        <f t="shared" si="92"/>
        <v>0</v>
      </c>
      <c r="N457" s="6">
        <f t="shared" si="93"/>
        <v>10</v>
      </c>
      <c r="O457" s="1">
        <f t="shared" si="94"/>
        <v>0</v>
      </c>
      <c r="P457" s="12">
        <f>IF(H457=0,0,IF(A457&lt;(G457+H457+1),MIN((H457-A457+G457+1)/H457,1),0))</f>
        <v>0</v>
      </c>
      <c r="Q457" s="6">
        <f t="shared" si="95"/>
        <v>15</v>
      </c>
      <c r="R457" s="1">
        <f t="shared" si="96"/>
        <v>0</v>
      </c>
      <c r="S457" s="12">
        <f t="shared" si="97"/>
        <v>0</v>
      </c>
      <c r="T457" s="6">
        <f t="shared" si="98"/>
        <v>20</v>
      </c>
      <c r="U457" s="1">
        <f t="shared" si="99"/>
        <v>0</v>
      </c>
      <c r="V457" s="13">
        <f t="shared" si="100"/>
        <v>0.8823529411764706</v>
      </c>
      <c r="W457">
        <f t="shared" si="101"/>
        <v>34</v>
      </c>
      <c r="X457">
        <f t="shared" si="102"/>
        <v>30</v>
      </c>
      <c r="Y457" t="s">
        <v>198</v>
      </c>
    </row>
    <row r="458" spans="1:25" ht="14.25">
      <c r="A458">
        <v>46</v>
      </c>
      <c r="B458">
        <v>1008935</v>
      </c>
      <c r="C458" t="s">
        <v>201</v>
      </c>
      <c r="D458" s="10" t="s">
        <v>197</v>
      </c>
      <c r="E458">
        <v>4</v>
      </c>
      <c r="F458">
        <v>1316</v>
      </c>
      <c r="G458">
        <v>5</v>
      </c>
      <c r="H458">
        <v>8</v>
      </c>
      <c r="I458">
        <v>12</v>
      </c>
      <c r="J458">
        <v>17</v>
      </c>
      <c r="K458">
        <v>2</v>
      </c>
      <c r="L458" s="11">
        <v>1</v>
      </c>
      <c r="M458" s="12">
        <f t="shared" si="92"/>
        <v>0</v>
      </c>
      <c r="N458" s="6">
        <f t="shared" si="93"/>
        <v>10</v>
      </c>
      <c r="O458" s="1">
        <f t="shared" si="94"/>
        <v>0</v>
      </c>
      <c r="P458" s="12">
        <f>IF(H458=0,0,IF(A458&lt;(G458+H458+1),MIN((H458-A458+G458+1)/H458,1),0))</f>
        <v>0</v>
      </c>
      <c r="Q458" s="6">
        <f t="shared" si="95"/>
        <v>15</v>
      </c>
      <c r="R458" s="1">
        <f t="shared" si="96"/>
        <v>0</v>
      </c>
      <c r="S458" s="12">
        <f t="shared" si="97"/>
        <v>0</v>
      </c>
      <c r="T458" s="6">
        <f t="shared" si="98"/>
        <v>20</v>
      </c>
      <c r="U458" s="1">
        <f t="shared" si="99"/>
        <v>0</v>
      </c>
      <c r="V458" s="13">
        <f t="shared" si="100"/>
        <v>0</v>
      </c>
      <c r="W458">
        <f t="shared" si="101"/>
        <v>34</v>
      </c>
      <c r="X458">
        <f t="shared" si="102"/>
        <v>0</v>
      </c>
      <c r="Y458" t="s">
        <v>198</v>
      </c>
    </row>
    <row r="459" spans="1:25" ht="14.25">
      <c r="A459">
        <v>48</v>
      </c>
      <c r="B459">
        <v>2394701</v>
      </c>
      <c r="C459" t="s">
        <v>222</v>
      </c>
      <c r="D459" s="10" t="s">
        <v>212</v>
      </c>
      <c r="E459">
        <v>5</v>
      </c>
      <c r="F459">
        <v>1312</v>
      </c>
      <c r="G459">
        <v>5</v>
      </c>
      <c r="H459">
        <v>8</v>
      </c>
      <c r="I459">
        <v>12</v>
      </c>
      <c r="J459">
        <v>17</v>
      </c>
      <c r="K459">
        <v>2</v>
      </c>
      <c r="L459" s="11">
        <v>1</v>
      </c>
      <c r="M459" s="12">
        <f t="shared" si="92"/>
        <v>0</v>
      </c>
      <c r="N459" s="6">
        <f t="shared" si="93"/>
        <v>10</v>
      </c>
      <c r="O459" s="1">
        <f t="shared" si="94"/>
        <v>0</v>
      </c>
      <c r="P459" s="12">
        <f>IF(H459=0,0,IF(A459&lt;(G459+H459+1),MIN((H459-A459+G459+1)/H459,1),0))</f>
        <v>0</v>
      </c>
      <c r="Q459" s="6">
        <f t="shared" si="95"/>
        <v>15</v>
      </c>
      <c r="R459" s="1">
        <f t="shared" si="96"/>
        <v>0</v>
      </c>
      <c r="S459" s="12">
        <f t="shared" si="97"/>
        <v>0</v>
      </c>
      <c r="T459" s="6">
        <f t="shared" si="98"/>
        <v>20</v>
      </c>
      <c r="U459" s="1">
        <f t="shared" si="99"/>
        <v>0</v>
      </c>
      <c r="V459" s="13">
        <f t="shared" si="100"/>
        <v>0</v>
      </c>
      <c r="W459">
        <f t="shared" si="101"/>
        <v>34</v>
      </c>
      <c r="X459">
        <f t="shared" si="102"/>
        <v>0</v>
      </c>
      <c r="Y459" t="s">
        <v>198</v>
      </c>
    </row>
    <row r="460" spans="1:25" ht="14.25">
      <c r="A460">
        <v>2</v>
      </c>
      <c r="B460">
        <v>2591471</v>
      </c>
      <c r="C460" t="s">
        <v>231</v>
      </c>
      <c r="D460" s="10" t="s">
        <v>212</v>
      </c>
      <c r="E460">
        <v>3</v>
      </c>
      <c r="F460">
        <v>2843</v>
      </c>
      <c r="G460">
        <v>0</v>
      </c>
      <c r="H460">
        <v>6</v>
      </c>
      <c r="I460">
        <v>6</v>
      </c>
      <c r="J460">
        <v>27</v>
      </c>
      <c r="K460">
        <v>3</v>
      </c>
      <c r="L460" s="11">
        <v>1</v>
      </c>
      <c r="M460" s="12">
        <f t="shared" si="92"/>
        <v>0</v>
      </c>
      <c r="N460" s="6">
        <f t="shared" si="93"/>
        <v>0</v>
      </c>
      <c r="O460" s="1">
        <f t="shared" si="94"/>
        <v>0</v>
      </c>
      <c r="P460" s="12">
        <f aca="true" t="shared" si="103" ref="P460:P468">IF(A460&lt;(G460+H460+1),MIN((H460-A460+G460+1)/H460,1),0)</f>
        <v>0.8333333333333334</v>
      </c>
      <c r="Q460" s="6">
        <f t="shared" si="95"/>
        <v>12</v>
      </c>
      <c r="R460" s="1">
        <f t="shared" si="96"/>
        <v>10</v>
      </c>
      <c r="S460" s="12">
        <f t="shared" si="97"/>
        <v>1</v>
      </c>
      <c r="T460" s="6">
        <f t="shared" si="98"/>
        <v>12</v>
      </c>
      <c r="U460" s="1">
        <f t="shared" si="99"/>
        <v>12</v>
      </c>
      <c r="V460" s="13">
        <f t="shared" si="100"/>
        <v>1</v>
      </c>
      <c r="W460">
        <f t="shared" si="101"/>
        <v>40</v>
      </c>
      <c r="X460">
        <f t="shared" si="102"/>
        <v>40</v>
      </c>
      <c r="Y460" t="s">
        <v>148</v>
      </c>
    </row>
    <row r="461" spans="1:25" ht="14.25">
      <c r="A461">
        <v>5</v>
      </c>
      <c r="B461">
        <v>2591462</v>
      </c>
      <c r="C461" t="s">
        <v>230</v>
      </c>
      <c r="D461" s="10" t="s">
        <v>212</v>
      </c>
      <c r="E461">
        <v>3</v>
      </c>
      <c r="F461">
        <v>2756</v>
      </c>
      <c r="G461">
        <v>0</v>
      </c>
      <c r="H461">
        <v>6</v>
      </c>
      <c r="I461">
        <v>6</v>
      </c>
      <c r="J461">
        <v>27</v>
      </c>
      <c r="K461">
        <v>3</v>
      </c>
      <c r="L461" s="11">
        <v>1</v>
      </c>
      <c r="M461" s="12">
        <f t="shared" si="92"/>
        <v>0</v>
      </c>
      <c r="N461" s="6">
        <f t="shared" si="93"/>
        <v>0</v>
      </c>
      <c r="O461" s="1">
        <f t="shared" si="94"/>
        <v>0</v>
      </c>
      <c r="P461" s="12">
        <f t="shared" si="103"/>
        <v>0.3333333333333333</v>
      </c>
      <c r="Q461" s="6">
        <f t="shared" si="95"/>
        <v>12</v>
      </c>
      <c r="R461" s="1">
        <f t="shared" si="96"/>
        <v>4</v>
      </c>
      <c r="S461" s="12">
        <f t="shared" si="97"/>
        <v>1</v>
      </c>
      <c r="T461" s="6">
        <f t="shared" si="98"/>
        <v>12</v>
      </c>
      <c r="U461" s="1">
        <f t="shared" si="99"/>
        <v>12</v>
      </c>
      <c r="V461" s="13">
        <f t="shared" si="100"/>
        <v>1</v>
      </c>
      <c r="W461">
        <f t="shared" si="101"/>
        <v>40</v>
      </c>
      <c r="X461">
        <f t="shared" si="102"/>
        <v>40</v>
      </c>
      <c r="Y461" t="s">
        <v>148</v>
      </c>
    </row>
    <row r="462" spans="1:25" ht="14.25">
      <c r="A462">
        <v>17</v>
      </c>
      <c r="B462">
        <v>1015454</v>
      </c>
      <c r="C462" t="s">
        <v>213</v>
      </c>
      <c r="D462" s="10" t="s">
        <v>212</v>
      </c>
      <c r="E462">
        <v>3</v>
      </c>
      <c r="F462">
        <v>2547</v>
      </c>
      <c r="G462">
        <v>0</v>
      </c>
      <c r="H462">
        <v>6</v>
      </c>
      <c r="I462">
        <v>6</v>
      </c>
      <c r="J462">
        <v>27</v>
      </c>
      <c r="K462">
        <v>3</v>
      </c>
      <c r="L462" s="11">
        <v>1</v>
      </c>
      <c r="M462" s="12">
        <f t="shared" si="92"/>
        <v>0</v>
      </c>
      <c r="N462" s="6">
        <f t="shared" si="93"/>
        <v>0</v>
      </c>
      <c r="O462" s="1">
        <f t="shared" si="94"/>
        <v>0</v>
      </c>
      <c r="P462" s="12">
        <f t="shared" si="103"/>
        <v>0</v>
      </c>
      <c r="Q462" s="6">
        <f t="shared" si="95"/>
        <v>12</v>
      </c>
      <c r="R462" s="1">
        <f t="shared" si="96"/>
        <v>0</v>
      </c>
      <c r="S462" s="12">
        <f t="shared" si="97"/>
        <v>0</v>
      </c>
      <c r="T462" s="6">
        <f t="shared" si="98"/>
        <v>12</v>
      </c>
      <c r="U462" s="1">
        <f t="shared" si="99"/>
        <v>0</v>
      </c>
      <c r="V462" s="13">
        <f t="shared" si="100"/>
        <v>0.8518518518518519</v>
      </c>
      <c r="W462">
        <f t="shared" si="101"/>
        <v>40</v>
      </c>
      <c r="X462">
        <f t="shared" si="102"/>
        <v>34.074074074074076</v>
      </c>
      <c r="Y462" t="s">
        <v>148</v>
      </c>
    </row>
    <row r="463" spans="1:25" ht="14.25">
      <c r="A463">
        <v>58</v>
      </c>
      <c r="B463">
        <v>2576892</v>
      </c>
      <c r="C463" t="s">
        <v>228</v>
      </c>
      <c r="D463" s="10" t="s">
        <v>212</v>
      </c>
      <c r="E463">
        <v>5</v>
      </c>
      <c r="F463">
        <v>2178</v>
      </c>
      <c r="G463">
        <v>0</v>
      </c>
      <c r="H463">
        <v>6</v>
      </c>
      <c r="I463">
        <v>6</v>
      </c>
      <c r="J463">
        <v>27</v>
      </c>
      <c r="K463">
        <v>3</v>
      </c>
      <c r="L463" s="11">
        <v>1</v>
      </c>
      <c r="M463" s="12">
        <f t="shared" si="92"/>
        <v>0</v>
      </c>
      <c r="N463" s="6">
        <f t="shared" si="93"/>
        <v>0</v>
      </c>
      <c r="O463" s="1">
        <f t="shared" si="94"/>
        <v>0</v>
      </c>
      <c r="P463" s="12">
        <f t="shared" si="103"/>
        <v>0</v>
      </c>
      <c r="Q463" s="6">
        <f t="shared" si="95"/>
        <v>12</v>
      </c>
      <c r="R463" s="1">
        <f t="shared" si="96"/>
        <v>0</v>
      </c>
      <c r="S463" s="12">
        <f t="shared" si="97"/>
        <v>0</v>
      </c>
      <c r="T463" s="6">
        <f t="shared" si="98"/>
        <v>12</v>
      </c>
      <c r="U463" s="1">
        <f t="shared" si="99"/>
        <v>0</v>
      </c>
      <c r="V463" s="13">
        <f t="shared" si="100"/>
        <v>0</v>
      </c>
      <c r="W463">
        <f t="shared" si="101"/>
        <v>40</v>
      </c>
      <c r="X463">
        <f t="shared" si="102"/>
        <v>0</v>
      </c>
      <c r="Y463" t="s">
        <v>148</v>
      </c>
    </row>
    <row r="464" spans="1:25" ht="14.25">
      <c r="A464">
        <v>62</v>
      </c>
      <c r="B464">
        <v>1027089</v>
      </c>
      <c r="C464" t="s">
        <v>146</v>
      </c>
      <c r="D464" s="10" t="s">
        <v>147</v>
      </c>
      <c r="E464">
        <v>5</v>
      </c>
      <c r="F464">
        <v>2142</v>
      </c>
      <c r="G464">
        <v>0</v>
      </c>
      <c r="H464">
        <v>6</v>
      </c>
      <c r="I464">
        <v>6</v>
      </c>
      <c r="J464">
        <v>27</v>
      </c>
      <c r="K464">
        <v>3</v>
      </c>
      <c r="L464" s="11">
        <v>1</v>
      </c>
      <c r="M464" s="12">
        <f t="shared" si="92"/>
        <v>0</v>
      </c>
      <c r="N464" s="6">
        <f t="shared" si="93"/>
        <v>0</v>
      </c>
      <c r="O464" s="1">
        <f t="shared" si="94"/>
        <v>0</v>
      </c>
      <c r="P464" s="12">
        <f t="shared" si="103"/>
        <v>0</v>
      </c>
      <c r="Q464" s="6">
        <f t="shared" si="95"/>
        <v>12</v>
      </c>
      <c r="R464" s="1">
        <f t="shared" si="96"/>
        <v>0</v>
      </c>
      <c r="S464" s="12">
        <f t="shared" si="97"/>
        <v>0</v>
      </c>
      <c r="T464" s="6">
        <f t="shared" si="98"/>
        <v>12</v>
      </c>
      <c r="U464" s="1">
        <f t="shared" si="99"/>
        <v>0</v>
      </c>
      <c r="V464" s="13">
        <f t="shared" si="100"/>
        <v>0</v>
      </c>
      <c r="W464">
        <f t="shared" si="101"/>
        <v>40</v>
      </c>
      <c r="X464">
        <f t="shared" si="102"/>
        <v>0</v>
      </c>
      <c r="Y464" t="s">
        <v>148</v>
      </c>
    </row>
    <row r="465" spans="1:25" ht="14.25">
      <c r="A465">
        <v>74</v>
      </c>
      <c r="B465">
        <v>2576824</v>
      </c>
      <c r="C465" t="s">
        <v>227</v>
      </c>
      <c r="D465" s="10" t="s">
        <v>212</v>
      </c>
      <c r="E465">
        <v>5</v>
      </c>
      <c r="F465">
        <v>2016</v>
      </c>
      <c r="G465">
        <v>0</v>
      </c>
      <c r="H465">
        <v>6</v>
      </c>
      <c r="I465">
        <v>6</v>
      </c>
      <c r="J465">
        <v>27</v>
      </c>
      <c r="K465">
        <v>3</v>
      </c>
      <c r="L465" s="11">
        <v>1</v>
      </c>
      <c r="M465" s="12">
        <f t="shared" si="92"/>
        <v>0</v>
      </c>
      <c r="N465" s="6">
        <f t="shared" si="93"/>
        <v>0</v>
      </c>
      <c r="O465" s="1">
        <f t="shared" si="94"/>
        <v>0</v>
      </c>
      <c r="P465" s="12">
        <f t="shared" si="103"/>
        <v>0</v>
      </c>
      <c r="Q465" s="6">
        <f t="shared" si="95"/>
        <v>12</v>
      </c>
      <c r="R465" s="1">
        <f t="shared" si="96"/>
        <v>0</v>
      </c>
      <c r="S465" s="12">
        <f t="shared" si="97"/>
        <v>0</v>
      </c>
      <c r="T465" s="6">
        <f t="shared" si="98"/>
        <v>12</v>
      </c>
      <c r="U465" s="1">
        <f t="shared" si="99"/>
        <v>0</v>
      </c>
      <c r="V465" s="13">
        <f t="shared" si="100"/>
        <v>0</v>
      </c>
      <c r="W465">
        <f t="shared" si="101"/>
        <v>40</v>
      </c>
      <c r="X465">
        <f t="shared" si="102"/>
        <v>0</v>
      </c>
      <c r="Y465" t="s">
        <v>148</v>
      </c>
    </row>
    <row r="466" spans="1:25" ht="14.25">
      <c r="A466">
        <v>90</v>
      </c>
      <c r="B466">
        <v>1057191</v>
      </c>
      <c r="C466" t="s">
        <v>219</v>
      </c>
      <c r="D466" s="10" t="s">
        <v>212</v>
      </c>
      <c r="E466">
        <v>6</v>
      </c>
      <c r="F466">
        <v>1306</v>
      </c>
      <c r="G466">
        <v>0</v>
      </c>
      <c r="H466">
        <v>6</v>
      </c>
      <c r="I466">
        <v>6</v>
      </c>
      <c r="J466">
        <v>27</v>
      </c>
      <c r="K466">
        <v>3</v>
      </c>
      <c r="L466" s="11">
        <v>1</v>
      </c>
      <c r="M466" s="12">
        <f t="shared" si="92"/>
        <v>0</v>
      </c>
      <c r="N466" s="6">
        <f t="shared" si="93"/>
        <v>0</v>
      </c>
      <c r="O466" s="1">
        <f t="shared" si="94"/>
        <v>0</v>
      </c>
      <c r="P466" s="12">
        <f t="shared" si="103"/>
        <v>0</v>
      </c>
      <c r="Q466" s="6">
        <f t="shared" si="95"/>
        <v>12</v>
      </c>
      <c r="R466" s="1">
        <f t="shared" si="96"/>
        <v>0</v>
      </c>
      <c r="S466" s="12">
        <f t="shared" si="97"/>
        <v>0</v>
      </c>
      <c r="T466" s="6">
        <f t="shared" si="98"/>
        <v>12</v>
      </c>
      <c r="U466" s="1">
        <f t="shared" si="99"/>
        <v>0</v>
      </c>
      <c r="V466" s="13">
        <f t="shared" si="100"/>
        <v>0</v>
      </c>
      <c r="W466">
        <f t="shared" si="101"/>
        <v>40</v>
      </c>
      <c r="X466">
        <f t="shared" si="102"/>
        <v>0</v>
      </c>
      <c r="Y466" t="s">
        <v>148</v>
      </c>
    </row>
    <row r="467" spans="1:25" ht="14.25">
      <c r="A467">
        <v>60</v>
      </c>
      <c r="B467">
        <v>1135756</v>
      </c>
      <c r="C467" t="s">
        <v>104</v>
      </c>
      <c r="D467" s="10" t="s">
        <v>101</v>
      </c>
      <c r="E467">
        <v>4</v>
      </c>
      <c r="F467">
        <v>1723</v>
      </c>
      <c r="G467">
        <v>3</v>
      </c>
      <c r="H467">
        <v>15</v>
      </c>
      <c r="I467">
        <v>13</v>
      </c>
      <c r="J467">
        <v>46</v>
      </c>
      <c r="K467">
        <v>2</v>
      </c>
      <c r="L467" s="11">
        <v>1</v>
      </c>
      <c r="M467" s="12">
        <f t="shared" si="92"/>
        <v>0</v>
      </c>
      <c r="N467" s="6">
        <f t="shared" si="93"/>
        <v>6</v>
      </c>
      <c r="O467" s="1">
        <f t="shared" si="94"/>
        <v>0</v>
      </c>
      <c r="P467" s="12">
        <f t="shared" si="103"/>
        <v>0</v>
      </c>
      <c r="Q467" s="6">
        <f t="shared" si="95"/>
        <v>15</v>
      </c>
      <c r="R467" s="1">
        <f t="shared" si="96"/>
        <v>0</v>
      </c>
      <c r="S467" s="12">
        <f t="shared" si="97"/>
        <v>0</v>
      </c>
      <c r="T467" s="6">
        <f t="shared" si="98"/>
        <v>20</v>
      </c>
      <c r="U467" s="1">
        <f t="shared" si="99"/>
        <v>0</v>
      </c>
      <c r="V467" s="13">
        <f t="shared" si="100"/>
        <v>0.391304347826087</v>
      </c>
      <c r="W467">
        <f t="shared" si="101"/>
        <v>46</v>
      </c>
      <c r="X467">
        <f t="shared" si="102"/>
        <v>18</v>
      </c>
      <c r="Y467" t="s">
        <v>126</v>
      </c>
    </row>
    <row r="468" spans="1:25" ht="14.25">
      <c r="A468">
        <v>94</v>
      </c>
      <c r="B468">
        <v>1840714</v>
      </c>
      <c r="C468" t="s">
        <v>133</v>
      </c>
      <c r="D468" s="10" t="s">
        <v>101</v>
      </c>
      <c r="E468">
        <v>4</v>
      </c>
      <c r="F468">
        <v>1550</v>
      </c>
      <c r="G468">
        <v>3</v>
      </c>
      <c r="H468">
        <v>15</v>
      </c>
      <c r="I468">
        <v>13</v>
      </c>
      <c r="J468">
        <v>46</v>
      </c>
      <c r="K468">
        <v>2</v>
      </c>
      <c r="L468" s="11">
        <v>1</v>
      </c>
      <c r="M468" s="12">
        <f t="shared" si="92"/>
        <v>0</v>
      </c>
      <c r="N468" s="6">
        <f t="shared" si="93"/>
        <v>6</v>
      </c>
      <c r="O468" s="1">
        <f t="shared" si="94"/>
        <v>0</v>
      </c>
      <c r="P468" s="12">
        <f t="shared" si="103"/>
        <v>0</v>
      </c>
      <c r="Q468" s="6">
        <f t="shared" si="95"/>
        <v>15</v>
      </c>
      <c r="R468" s="1">
        <f t="shared" si="96"/>
        <v>0</v>
      </c>
      <c r="S468" s="12">
        <f t="shared" si="97"/>
        <v>0</v>
      </c>
      <c r="T468" s="6">
        <f t="shared" si="98"/>
        <v>20</v>
      </c>
      <c r="U468" s="1">
        <f t="shared" si="99"/>
        <v>0</v>
      </c>
      <c r="V468" s="13">
        <f t="shared" si="100"/>
        <v>0</v>
      </c>
      <c r="W468">
        <f t="shared" si="101"/>
        <v>46</v>
      </c>
      <c r="X468">
        <f t="shared" si="102"/>
        <v>0</v>
      </c>
      <c r="Y468" t="s">
        <v>126</v>
      </c>
    </row>
    <row r="469" spans="1:25" ht="14.25">
      <c r="A469">
        <v>9</v>
      </c>
      <c r="B469">
        <v>1008935</v>
      </c>
      <c r="C469" t="s">
        <v>201</v>
      </c>
      <c r="D469" s="10" t="s">
        <v>197</v>
      </c>
      <c r="E469">
        <v>4</v>
      </c>
      <c r="F469">
        <v>1493</v>
      </c>
      <c r="G469">
        <v>1</v>
      </c>
      <c r="H469">
        <v>4</v>
      </c>
      <c r="I469">
        <v>2</v>
      </c>
      <c r="J469">
        <v>7</v>
      </c>
      <c r="K469">
        <v>2</v>
      </c>
      <c r="L469" s="11">
        <v>1</v>
      </c>
      <c r="M469" s="12">
        <f t="shared" si="92"/>
        <v>0</v>
      </c>
      <c r="N469" s="6">
        <f t="shared" si="93"/>
        <v>2</v>
      </c>
      <c r="O469" s="1">
        <f t="shared" si="94"/>
        <v>0</v>
      </c>
      <c r="P469" s="12">
        <f>IF(H469=0,0,IF(A469&lt;(G469+H469+1),MIN((H469-A469+G469+1)/H469,1),0))</f>
        <v>0</v>
      </c>
      <c r="Q469" s="6">
        <f t="shared" si="95"/>
        <v>8</v>
      </c>
      <c r="R469" s="1">
        <f t="shared" si="96"/>
        <v>0</v>
      </c>
      <c r="S469" s="12">
        <f t="shared" si="97"/>
        <v>0</v>
      </c>
      <c r="T469" s="6">
        <f t="shared" si="98"/>
        <v>4</v>
      </c>
      <c r="U469" s="1">
        <f t="shared" si="99"/>
        <v>0</v>
      </c>
      <c r="V469" s="13">
        <f t="shared" si="100"/>
        <v>0.8571428571428571</v>
      </c>
      <c r="W469">
        <f t="shared" si="101"/>
        <v>14</v>
      </c>
      <c r="X469">
        <f t="shared" si="102"/>
        <v>12</v>
      </c>
      <c r="Y469" t="s">
        <v>199</v>
      </c>
    </row>
    <row r="470" spans="1:25" ht="14.25">
      <c r="A470">
        <v>16</v>
      </c>
      <c r="B470">
        <v>1005196</v>
      </c>
      <c r="C470" t="s">
        <v>196</v>
      </c>
      <c r="D470" s="10" t="s">
        <v>197</v>
      </c>
      <c r="E470">
        <v>4</v>
      </c>
      <c r="F470">
        <v>1422</v>
      </c>
      <c r="G470">
        <v>1</v>
      </c>
      <c r="H470">
        <v>4</v>
      </c>
      <c r="I470">
        <v>2</v>
      </c>
      <c r="J470">
        <v>7</v>
      </c>
      <c r="K470">
        <v>2</v>
      </c>
      <c r="L470" s="11">
        <v>1</v>
      </c>
      <c r="M470" s="12">
        <f t="shared" si="92"/>
        <v>0</v>
      </c>
      <c r="N470" s="6">
        <f t="shared" si="93"/>
        <v>2</v>
      </c>
      <c r="O470" s="1">
        <f t="shared" si="94"/>
        <v>0</v>
      </c>
      <c r="P470" s="12">
        <f>IF(H470=0,0,IF(A470&lt;(G470+H470+1),MIN((H470-A470+G470+1)/H470,1),0))</f>
        <v>0</v>
      </c>
      <c r="Q470" s="6">
        <f t="shared" si="95"/>
        <v>8</v>
      </c>
      <c r="R470" s="1">
        <f t="shared" si="96"/>
        <v>0</v>
      </c>
      <c r="S470" s="12">
        <f t="shared" si="97"/>
        <v>0</v>
      </c>
      <c r="T470" s="6">
        <f t="shared" si="98"/>
        <v>4</v>
      </c>
      <c r="U470" s="1">
        <f t="shared" si="99"/>
        <v>0</v>
      </c>
      <c r="V470" s="13">
        <f t="shared" si="100"/>
        <v>0</v>
      </c>
      <c r="W470">
        <f t="shared" si="101"/>
        <v>14</v>
      </c>
      <c r="X470">
        <f t="shared" si="102"/>
        <v>0</v>
      </c>
      <c r="Y470" t="s">
        <v>199</v>
      </c>
    </row>
    <row r="471" spans="1:25" ht="14.25">
      <c r="A471">
        <v>28</v>
      </c>
      <c r="B471">
        <v>1135756</v>
      </c>
      <c r="C471" t="s">
        <v>104</v>
      </c>
      <c r="D471" s="10" t="s">
        <v>101</v>
      </c>
      <c r="E471">
        <v>4</v>
      </c>
      <c r="F471">
        <v>2248</v>
      </c>
      <c r="G471">
        <v>7</v>
      </c>
      <c r="H471">
        <v>7</v>
      </c>
      <c r="I471">
        <v>9</v>
      </c>
      <c r="J471">
        <v>12</v>
      </c>
      <c r="K471">
        <v>3</v>
      </c>
      <c r="L471">
        <v>1</v>
      </c>
      <c r="M471" s="8">
        <f t="shared" si="92"/>
        <v>0</v>
      </c>
      <c r="N471" s="5">
        <f t="shared" si="93"/>
        <v>10</v>
      </c>
      <c r="O471" s="26">
        <f t="shared" si="94"/>
        <v>0</v>
      </c>
      <c r="P471" s="8">
        <f>IF(A471&lt;(G471+H471+1),MIN((H471-A471+G471+1)/H471,1),0)</f>
        <v>0</v>
      </c>
      <c r="Q471" s="5">
        <f t="shared" si="95"/>
        <v>14</v>
      </c>
      <c r="R471" s="26">
        <f t="shared" si="96"/>
        <v>0</v>
      </c>
      <c r="S471" s="12">
        <f t="shared" si="97"/>
        <v>0</v>
      </c>
      <c r="T471" s="5">
        <f t="shared" si="98"/>
        <v>18</v>
      </c>
      <c r="U471" s="26">
        <f t="shared" si="99"/>
        <v>0</v>
      </c>
      <c r="V471" s="13">
        <f t="shared" si="100"/>
        <v>0.6666666666666666</v>
      </c>
      <c r="W471">
        <f t="shared" si="101"/>
        <v>24</v>
      </c>
      <c r="X471">
        <f t="shared" si="102"/>
        <v>16</v>
      </c>
      <c r="Y471" t="s">
        <v>127</v>
      </c>
    </row>
    <row r="472" spans="1:25" ht="14.25">
      <c r="A472">
        <v>40</v>
      </c>
      <c r="B472">
        <v>1165108</v>
      </c>
      <c r="C472" t="s">
        <v>132</v>
      </c>
      <c r="D472" s="10" t="s">
        <v>101</v>
      </c>
      <c r="E472">
        <v>7</v>
      </c>
      <c r="F472">
        <v>1863</v>
      </c>
      <c r="G472">
        <v>7</v>
      </c>
      <c r="H472">
        <v>7</v>
      </c>
      <c r="I472">
        <v>9</v>
      </c>
      <c r="J472">
        <v>12</v>
      </c>
      <c r="K472">
        <v>3</v>
      </c>
      <c r="L472">
        <v>1</v>
      </c>
      <c r="M472" s="8">
        <f t="shared" si="92"/>
        <v>0</v>
      </c>
      <c r="N472" s="5">
        <f t="shared" si="93"/>
        <v>10</v>
      </c>
      <c r="O472" s="26">
        <f t="shared" si="94"/>
        <v>0</v>
      </c>
      <c r="P472" s="8">
        <f>IF(A472&lt;(G472+H472+1),MIN((H472-A472+G472+1)/H472,1),0)</f>
        <v>0</v>
      </c>
      <c r="Q472" s="5">
        <f t="shared" si="95"/>
        <v>14</v>
      </c>
      <c r="R472" s="26">
        <f t="shared" si="96"/>
        <v>0</v>
      </c>
      <c r="S472" s="12">
        <f t="shared" si="97"/>
        <v>0</v>
      </c>
      <c r="T472" s="5">
        <f t="shared" si="98"/>
        <v>18</v>
      </c>
      <c r="U472" s="26">
        <f t="shared" si="99"/>
        <v>0</v>
      </c>
      <c r="V472" s="13">
        <f t="shared" si="100"/>
        <v>0</v>
      </c>
      <c r="W472">
        <f t="shared" si="101"/>
        <v>24</v>
      </c>
      <c r="X472">
        <f t="shared" si="102"/>
        <v>0</v>
      </c>
      <c r="Y472" t="s">
        <v>127</v>
      </c>
    </row>
    <row r="473" spans="1:25" ht="14.25">
      <c r="A473" s="14">
        <v>5</v>
      </c>
      <c r="B473" s="14">
        <v>2189779</v>
      </c>
      <c r="C473" s="14" t="s">
        <v>164</v>
      </c>
      <c r="D473" s="10" t="s">
        <v>159</v>
      </c>
      <c r="E473" s="14">
        <v>4</v>
      </c>
      <c r="F473" s="14">
        <v>1776</v>
      </c>
      <c r="G473" s="15">
        <v>0</v>
      </c>
      <c r="H473" s="15">
        <v>0</v>
      </c>
      <c r="I473" s="15">
        <v>0</v>
      </c>
      <c r="J473" s="15">
        <v>1045</v>
      </c>
      <c r="K473" s="15">
        <v>2</v>
      </c>
      <c r="L473" s="11">
        <v>1</v>
      </c>
      <c r="M473" s="12">
        <f t="shared" si="92"/>
        <v>0</v>
      </c>
      <c r="N473" s="6">
        <f t="shared" si="93"/>
        <v>0</v>
      </c>
      <c r="O473" s="1">
        <f t="shared" si="94"/>
        <v>0</v>
      </c>
      <c r="P473" s="12">
        <f aca="true" t="shared" si="104" ref="P473:P504">IF(A473&lt;(G473+H473+1),IF(H473&gt;0,MIN((H473-A473+G473+1)/H473,1),0),0)</f>
        <v>0</v>
      </c>
      <c r="Q473" s="6">
        <f t="shared" si="95"/>
        <v>0</v>
      </c>
      <c r="R473" s="1">
        <f t="shared" si="96"/>
        <v>0</v>
      </c>
      <c r="S473" s="12">
        <f t="shared" si="97"/>
        <v>0</v>
      </c>
      <c r="T473" s="6">
        <f t="shared" si="98"/>
        <v>0</v>
      </c>
      <c r="U473" s="1">
        <f t="shared" si="99"/>
        <v>0</v>
      </c>
      <c r="V473" s="13">
        <f t="shared" si="100"/>
        <v>0.9961722488038277</v>
      </c>
      <c r="W473">
        <f t="shared" si="101"/>
        <v>80</v>
      </c>
      <c r="X473">
        <f t="shared" si="102"/>
        <v>79.69377990430621</v>
      </c>
      <c r="Y473" s="16" t="s">
        <v>43</v>
      </c>
    </row>
    <row r="474" spans="1:25" ht="14.25">
      <c r="A474" s="14">
        <v>165</v>
      </c>
      <c r="B474" s="14">
        <v>2567521</v>
      </c>
      <c r="C474" s="14" t="s">
        <v>225</v>
      </c>
      <c r="D474" s="10" t="s">
        <v>212</v>
      </c>
      <c r="E474" s="14">
        <v>4</v>
      </c>
      <c r="F474" s="14">
        <v>1681</v>
      </c>
      <c r="G474" s="15">
        <v>0</v>
      </c>
      <c r="H474" s="15">
        <v>0</v>
      </c>
      <c r="I474" s="15">
        <v>0</v>
      </c>
      <c r="J474" s="15">
        <v>1045</v>
      </c>
      <c r="K474" s="15">
        <v>2</v>
      </c>
      <c r="L474" s="11">
        <v>1</v>
      </c>
      <c r="M474" s="12">
        <f t="shared" si="92"/>
        <v>0</v>
      </c>
      <c r="N474" s="6">
        <f t="shared" si="93"/>
        <v>0</v>
      </c>
      <c r="O474" s="1">
        <f t="shared" si="94"/>
        <v>0</v>
      </c>
      <c r="P474" s="12">
        <f t="shared" si="104"/>
        <v>0</v>
      </c>
      <c r="Q474" s="6">
        <f t="shared" si="95"/>
        <v>0</v>
      </c>
      <c r="R474" s="1">
        <f t="shared" si="96"/>
        <v>0</v>
      </c>
      <c r="S474" s="12">
        <f t="shared" si="97"/>
        <v>0</v>
      </c>
      <c r="T474" s="6">
        <f t="shared" si="98"/>
        <v>0</v>
      </c>
      <c r="U474" s="1">
        <f t="shared" si="99"/>
        <v>0</v>
      </c>
      <c r="V474" s="13">
        <f t="shared" si="100"/>
        <v>0.8430622009569378</v>
      </c>
      <c r="W474">
        <f t="shared" si="101"/>
        <v>80</v>
      </c>
      <c r="X474">
        <f t="shared" si="102"/>
        <v>67.44497607655502</v>
      </c>
      <c r="Y474" s="16" t="s">
        <v>43</v>
      </c>
    </row>
    <row r="475" spans="1:25" ht="14.25">
      <c r="A475" s="14">
        <v>197</v>
      </c>
      <c r="B475" s="14">
        <v>2517932</v>
      </c>
      <c r="C475" s="14" t="s">
        <v>195</v>
      </c>
      <c r="D475" s="10" t="s">
        <v>194</v>
      </c>
      <c r="E475" s="14">
        <v>4</v>
      </c>
      <c r="F475" s="14">
        <v>1673</v>
      </c>
      <c r="G475" s="15">
        <v>0</v>
      </c>
      <c r="H475" s="15">
        <v>0</v>
      </c>
      <c r="I475" s="15">
        <v>0</v>
      </c>
      <c r="J475" s="15">
        <v>1045</v>
      </c>
      <c r="K475" s="15">
        <v>2</v>
      </c>
      <c r="L475" s="11">
        <v>1</v>
      </c>
      <c r="M475" s="12">
        <f t="shared" si="92"/>
        <v>0</v>
      </c>
      <c r="N475" s="6">
        <f t="shared" si="93"/>
        <v>0</v>
      </c>
      <c r="O475" s="1">
        <f t="shared" si="94"/>
        <v>0</v>
      </c>
      <c r="P475" s="12">
        <f t="shared" si="104"/>
        <v>0</v>
      </c>
      <c r="Q475" s="6">
        <f t="shared" si="95"/>
        <v>0</v>
      </c>
      <c r="R475" s="1">
        <f t="shared" si="96"/>
        <v>0</v>
      </c>
      <c r="S475" s="12">
        <f t="shared" si="97"/>
        <v>0</v>
      </c>
      <c r="T475" s="6">
        <f t="shared" si="98"/>
        <v>0</v>
      </c>
      <c r="U475" s="1">
        <f t="shared" si="99"/>
        <v>0</v>
      </c>
      <c r="V475" s="13">
        <f t="shared" si="100"/>
        <v>0.8124401913875599</v>
      </c>
      <c r="W475">
        <f t="shared" si="101"/>
        <v>80</v>
      </c>
      <c r="X475">
        <f t="shared" si="102"/>
        <v>64.99521531100478</v>
      </c>
      <c r="Y475" s="16" t="s">
        <v>43</v>
      </c>
    </row>
    <row r="476" spans="1:25" ht="14.25">
      <c r="A476" s="14">
        <v>298</v>
      </c>
      <c r="B476" s="14">
        <v>2269514</v>
      </c>
      <c r="C476" s="14" t="s">
        <v>170</v>
      </c>
      <c r="D476" s="10" t="s">
        <v>167</v>
      </c>
      <c r="E476" s="14">
        <v>4</v>
      </c>
      <c r="F476" s="14">
        <v>1649</v>
      </c>
      <c r="G476" s="15">
        <v>0</v>
      </c>
      <c r="H476" s="15">
        <v>0</v>
      </c>
      <c r="I476" s="15">
        <v>0</v>
      </c>
      <c r="J476" s="15">
        <v>1045</v>
      </c>
      <c r="K476" s="15">
        <v>2</v>
      </c>
      <c r="L476" s="11">
        <v>1</v>
      </c>
      <c r="M476" s="12">
        <f t="shared" si="92"/>
        <v>0</v>
      </c>
      <c r="N476" s="6">
        <f t="shared" si="93"/>
        <v>0</v>
      </c>
      <c r="O476" s="1">
        <f t="shared" si="94"/>
        <v>0</v>
      </c>
      <c r="P476" s="12">
        <f t="shared" si="104"/>
        <v>0</v>
      </c>
      <c r="Q476" s="6">
        <f t="shared" si="95"/>
        <v>0</v>
      </c>
      <c r="R476" s="1">
        <f t="shared" si="96"/>
        <v>0</v>
      </c>
      <c r="S476" s="12">
        <f t="shared" si="97"/>
        <v>0</v>
      </c>
      <c r="T476" s="6">
        <f t="shared" si="98"/>
        <v>0</v>
      </c>
      <c r="U476" s="1">
        <f t="shared" si="99"/>
        <v>0</v>
      </c>
      <c r="V476" s="13">
        <f t="shared" si="100"/>
        <v>0.7157894736842105</v>
      </c>
      <c r="W476">
        <f t="shared" si="101"/>
        <v>80</v>
      </c>
      <c r="X476">
        <f t="shared" si="102"/>
        <v>57.26315789473684</v>
      </c>
      <c r="Y476" s="16" t="s">
        <v>43</v>
      </c>
    </row>
    <row r="477" spans="1:25" ht="14.25">
      <c r="A477" s="14">
        <v>376</v>
      </c>
      <c r="B477" s="14">
        <v>2592058</v>
      </c>
      <c r="C477" s="14" t="s">
        <v>76</v>
      </c>
      <c r="D477" s="10" t="s">
        <v>41</v>
      </c>
      <c r="E477" s="14">
        <v>4</v>
      </c>
      <c r="F477" s="14">
        <v>1637</v>
      </c>
      <c r="G477" s="15">
        <v>0</v>
      </c>
      <c r="H477" s="15">
        <v>0</v>
      </c>
      <c r="I477" s="15">
        <v>0</v>
      </c>
      <c r="J477" s="15">
        <v>1045</v>
      </c>
      <c r="K477" s="15">
        <v>2</v>
      </c>
      <c r="L477" s="11">
        <v>1</v>
      </c>
      <c r="M477" s="12">
        <f t="shared" si="92"/>
        <v>0</v>
      </c>
      <c r="N477" s="6">
        <f t="shared" si="93"/>
        <v>0</v>
      </c>
      <c r="O477" s="1">
        <f t="shared" si="94"/>
        <v>0</v>
      </c>
      <c r="P477" s="12">
        <f t="shared" si="104"/>
        <v>0</v>
      </c>
      <c r="Q477" s="6">
        <f t="shared" si="95"/>
        <v>0</v>
      </c>
      <c r="R477" s="1">
        <f t="shared" si="96"/>
        <v>0</v>
      </c>
      <c r="S477" s="12">
        <f t="shared" si="97"/>
        <v>0</v>
      </c>
      <c r="T477" s="6">
        <f t="shared" si="98"/>
        <v>0</v>
      </c>
      <c r="U477" s="1">
        <f t="shared" si="99"/>
        <v>0</v>
      </c>
      <c r="V477" s="13">
        <f t="shared" si="100"/>
        <v>0.6411483253588517</v>
      </c>
      <c r="W477">
        <f t="shared" si="101"/>
        <v>80</v>
      </c>
      <c r="X477">
        <f t="shared" si="102"/>
        <v>51.291866028708135</v>
      </c>
      <c r="Y477" s="16" t="s">
        <v>43</v>
      </c>
    </row>
    <row r="478" spans="1:25" ht="14.25">
      <c r="A478" s="14">
        <v>382</v>
      </c>
      <c r="B478" s="14">
        <v>1008935</v>
      </c>
      <c r="C478" s="14" t="s">
        <v>201</v>
      </c>
      <c r="D478" s="10" t="s">
        <v>197</v>
      </c>
      <c r="E478" s="14">
        <v>4</v>
      </c>
      <c r="F478" s="14">
        <v>1636</v>
      </c>
      <c r="G478" s="15">
        <v>0</v>
      </c>
      <c r="H478" s="15">
        <v>0</v>
      </c>
      <c r="I478" s="15">
        <v>0</v>
      </c>
      <c r="J478" s="15">
        <v>1045</v>
      </c>
      <c r="K478" s="15">
        <v>2</v>
      </c>
      <c r="L478" s="11">
        <v>1</v>
      </c>
      <c r="M478" s="12">
        <f t="shared" si="92"/>
        <v>0</v>
      </c>
      <c r="N478" s="6">
        <f t="shared" si="93"/>
        <v>0</v>
      </c>
      <c r="O478" s="1">
        <f t="shared" si="94"/>
        <v>0</v>
      </c>
      <c r="P478" s="12">
        <f t="shared" si="104"/>
        <v>0</v>
      </c>
      <c r="Q478" s="6">
        <f t="shared" si="95"/>
        <v>0</v>
      </c>
      <c r="R478" s="1">
        <f t="shared" si="96"/>
        <v>0</v>
      </c>
      <c r="S478" s="12">
        <f t="shared" si="97"/>
        <v>0</v>
      </c>
      <c r="T478" s="6">
        <f t="shared" si="98"/>
        <v>0</v>
      </c>
      <c r="U478" s="1">
        <f t="shared" si="99"/>
        <v>0</v>
      </c>
      <c r="V478" s="13">
        <f t="shared" si="100"/>
        <v>0.6354066985645933</v>
      </c>
      <c r="W478">
        <f t="shared" si="101"/>
        <v>80</v>
      </c>
      <c r="X478">
        <f t="shared" si="102"/>
        <v>50.83253588516747</v>
      </c>
      <c r="Y478" s="16" t="s">
        <v>43</v>
      </c>
    </row>
    <row r="479" spans="1:25" ht="14.25">
      <c r="A479" s="14">
        <v>439</v>
      </c>
      <c r="B479" s="14">
        <v>3141662</v>
      </c>
      <c r="C479" s="14" t="s">
        <v>145</v>
      </c>
      <c r="D479" s="10" t="s">
        <v>101</v>
      </c>
      <c r="E479" s="14">
        <v>4</v>
      </c>
      <c r="F479" s="14">
        <v>1627</v>
      </c>
      <c r="G479" s="15">
        <v>0</v>
      </c>
      <c r="H479" s="15">
        <v>0</v>
      </c>
      <c r="I479" s="15">
        <v>0</v>
      </c>
      <c r="J479" s="15">
        <v>1045</v>
      </c>
      <c r="K479" s="15">
        <v>2</v>
      </c>
      <c r="L479" s="11">
        <v>1</v>
      </c>
      <c r="M479" s="12">
        <f t="shared" si="92"/>
        <v>0</v>
      </c>
      <c r="N479" s="6">
        <f t="shared" si="93"/>
        <v>0</v>
      </c>
      <c r="O479" s="1">
        <f t="shared" si="94"/>
        <v>0</v>
      </c>
      <c r="P479" s="12">
        <f t="shared" si="104"/>
        <v>0</v>
      </c>
      <c r="Q479" s="6">
        <f t="shared" si="95"/>
        <v>0</v>
      </c>
      <c r="R479" s="1">
        <f t="shared" si="96"/>
        <v>0</v>
      </c>
      <c r="S479" s="12">
        <f t="shared" si="97"/>
        <v>0</v>
      </c>
      <c r="T479" s="6">
        <f t="shared" si="98"/>
        <v>0</v>
      </c>
      <c r="U479" s="1">
        <f t="shared" si="99"/>
        <v>0</v>
      </c>
      <c r="V479" s="13">
        <f t="shared" si="100"/>
        <v>0.5808612440191387</v>
      </c>
      <c r="W479">
        <f t="shared" si="101"/>
        <v>80</v>
      </c>
      <c r="X479">
        <f t="shared" si="102"/>
        <v>46.4688995215311</v>
      </c>
      <c r="Y479" s="16" t="s">
        <v>43</v>
      </c>
    </row>
    <row r="480" spans="1:25" ht="14.25">
      <c r="A480" s="14">
        <v>459</v>
      </c>
      <c r="B480" s="14">
        <v>2286684</v>
      </c>
      <c r="C480" s="14" t="s">
        <v>189</v>
      </c>
      <c r="D480" s="10" t="s">
        <v>178</v>
      </c>
      <c r="E480" s="14">
        <v>5</v>
      </c>
      <c r="F480" s="14">
        <v>1625</v>
      </c>
      <c r="G480" s="15">
        <v>0</v>
      </c>
      <c r="H480" s="15">
        <v>0</v>
      </c>
      <c r="I480" s="15">
        <v>0</v>
      </c>
      <c r="J480" s="15">
        <v>1045</v>
      </c>
      <c r="K480" s="15">
        <v>2</v>
      </c>
      <c r="L480" s="11">
        <v>1</v>
      </c>
      <c r="M480" s="12">
        <f t="shared" si="92"/>
        <v>0</v>
      </c>
      <c r="N480" s="6">
        <f t="shared" si="93"/>
        <v>0</v>
      </c>
      <c r="O480" s="1">
        <f t="shared" si="94"/>
        <v>0</v>
      </c>
      <c r="P480" s="12">
        <f t="shared" si="104"/>
        <v>0</v>
      </c>
      <c r="Q480" s="6">
        <f t="shared" si="95"/>
        <v>0</v>
      </c>
      <c r="R480" s="1">
        <f t="shared" si="96"/>
        <v>0</v>
      </c>
      <c r="S480" s="12">
        <f t="shared" si="97"/>
        <v>0</v>
      </c>
      <c r="T480" s="6">
        <f t="shared" si="98"/>
        <v>0</v>
      </c>
      <c r="U480" s="1">
        <f t="shared" si="99"/>
        <v>0</v>
      </c>
      <c r="V480" s="13">
        <f t="shared" si="100"/>
        <v>0.5617224880382775</v>
      </c>
      <c r="W480">
        <f t="shared" si="101"/>
        <v>80</v>
      </c>
      <c r="X480">
        <f t="shared" si="102"/>
        <v>44.9377990430622</v>
      </c>
      <c r="Y480" s="16" t="s">
        <v>43</v>
      </c>
    </row>
    <row r="481" spans="1:25" ht="14.25">
      <c r="A481" s="14">
        <v>625</v>
      </c>
      <c r="B481" s="14">
        <v>1840714</v>
      </c>
      <c r="C481" s="14" t="s">
        <v>133</v>
      </c>
      <c r="D481" s="10" t="s">
        <v>101</v>
      </c>
      <c r="E481" s="14">
        <v>4</v>
      </c>
      <c r="F481" s="14">
        <v>1602</v>
      </c>
      <c r="G481" s="15">
        <v>0</v>
      </c>
      <c r="H481" s="15">
        <v>0</v>
      </c>
      <c r="I481" s="15">
        <v>0</v>
      </c>
      <c r="J481" s="15">
        <v>1045</v>
      </c>
      <c r="K481" s="15">
        <v>2</v>
      </c>
      <c r="L481" s="11">
        <v>1</v>
      </c>
      <c r="M481" s="12">
        <f t="shared" si="92"/>
        <v>0</v>
      </c>
      <c r="N481" s="6">
        <f t="shared" si="93"/>
        <v>0</v>
      </c>
      <c r="O481" s="1">
        <f t="shared" si="94"/>
        <v>0</v>
      </c>
      <c r="P481" s="12">
        <f t="shared" si="104"/>
        <v>0</v>
      </c>
      <c r="Q481" s="6">
        <f t="shared" si="95"/>
        <v>0</v>
      </c>
      <c r="R481" s="1">
        <f t="shared" si="96"/>
        <v>0</v>
      </c>
      <c r="S481" s="12">
        <f t="shared" si="97"/>
        <v>0</v>
      </c>
      <c r="T481" s="6">
        <f t="shared" si="98"/>
        <v>0</v>
      </c>
      <c r="U481" s="1">
        <f t="shared" si="99"/>
        <v>0</v>
      </c>
      <c r="V481" s="13">
        <f t="shared" si="100"/>
        <v>0.4028708133971292</v>
      </c>
      <c r="W481">
        <f t="shared" si="101"/>
        <v>80</v>
      </c>
      <c r="X481">
        <f t="shared" si="102"/>
        <v>32.229665071770334</v>
      </c>
      <c r="Y481" s="16" t="s">
        <v>43</v>
      </c>
    </row>
    <row r="482" spans="1:25" ht="14.25">
      <c r="A482" s="14">
        <v>911</v>
      </c>
      <c r="B482" s="14">
        <v>2519456</v>
      </c>
      <c r="C482" s="14" t="s">
        <v>72</v>
      </c>
      <c r="D482" s="10" t="s">
        <v>41</v>
      </c>
      <c r="E482" s="14">
        <v>4</v>
      </c>
      <c r="F482" s="14">
        <v>1566</v>
      </c>
      <c r="G482" s="15">
        <v>0</v>
      </c>
      <c r="H482" s="15">
        <v>0</v>
      </c>
      <c r="I482" s="15">
        <v>0</v>
      </c>
      <c r="J482" s="15">
        <v>1045</v>
      </c>
      <c r="K482" s="15">
        <v>2</v>
      </c>
      <c r="L482" s="11">
        <v>1</v>
      </c>
      <c r="M482" s="12">
        <f t="shared" si="92"/>
        <v>0</v>
      </c>
      <c r="N482" s="6">
        <f t="shared" si="93"/>
        <v>0</v>
      </c>
      <c r="O482" s="1">
        <f t="shared" si="94"/>
        <v>0</v>
      </c>
      <c r="P482" s="12">
        <f t="shared" si="104"/>
        <v>0</v>
      </c>
      <c r="Q482" s="6">
        <f t="shared" si="95"/>
        <v>0</v>
      </c>
      <c r="R482" s="1">
        <f t="shared" si="96"/>
        <v>0</v>
      </c>
      <c r="S482" s="12">
        <f t="shared" si="97"/>
        <v>0</v>
      </c>
      <c r="T482" s="6">
        <f t="shared" si="98"/>
        <v>0</v>
      </c>
      <c r="U482" s="1">
        <f t="shared" si="99"/>
        <v>0</v>
      </c>
      <c r="V482" s="13">
        <f t="shared" si="100"/>
        <v>0.1291866028708134</v>
      </c>
      <c r="W482">
        <f t="shared" si="101"/>
        <v>80</v>
      </c>
      <c r="X482">
        <f t="shared" si="102"/>
        <v>10.334928229665072</v>
      </c>
      <c r="Y482" s="16" t="s">
        <v>43</v>
      </c>
    </row>
    <row r="483" spans="1:25" ht="14.25">
      <c r="A483" s="14">
        <v>923</v>
      </c>
      <c r="B483" s="14">
        <v>1140101</v>
      </c>
      <c r="C483" s="14" t="s">
        <v>129</v>
      </c>
      <c r="D483" s="10" t="s">
        <v>101</v>
      </c>
      <c r="E483" s="14">
        <v>5</v>
      </c>
      <c r="F483" s="14">
        <v>1565</v>
      </c>
      <c r="G483" s="15">
        <v>0</v>
      </c>
      <c r="H483" s="15">
        <v>0</v>
      </c>
      <c r="I483" s="15">
        <v>0</v>
      </c>
      <c r="J483" s="15">
        <v>1045</v>
      </c>
      <c r="K483" s="15">
        <v>2</v>
      </c>
      <c r="L483" s="11">
        <v>1</v>
      </c>
      <c r="M483" s="12">
        <f t="shared" si="92"/>
        <v>0</v>
      </c>
      <c r="N483" s="6">
        <f t="shared" si="93"/>
        <v>0</v>
      </c>
      <c r="O483" s="1">
        <f t="shared" si="94"/>
        <v>0</v>
      </c>
      <c r="P483" s="12">
        <f t="shared" si="104"/>
        <v>0</v>
      </c>
      <c r="Q483" s="6">
        <f t="shared" si="95"/>
        <v>0</v>
      </c>
      <c r="R483" s="1">
        <f t="shared" si="96"/>
        <v>0</v>
      </c>
      <c r="S483" s="12">
        <f t="shared" si="97"/>
        <v>0</v>
      </c>
      <c r="T483" s="6">
        <f t="shared" si="98"/>
        <v>0</v>
      </c>
      <c r="U483" s="1">
        <f t="shared" si="99"/>
        <v>0</v>
      </c>
      <c r="V483" s="13">
        <f t="shared" si="100"/>
        <v>0.11770334928229666</v>
      </c>
      <c r="W483">
        <f t="shared" si="101"/>
        <v>80</v>
      </c>
      <c r="X483">
        <f t="shared" si="102"/>
        <v>9.416267942583733</v>
      </c>
      <c r="Y483" s="16" t="s">
        <v>43</v>
      </c>
    </row>
    <row r="484" spans="1:25" ht="14.25">
      <c r="A484" s="14">
        <v>934</v>
      </c>
      <c r="B484" s="14">
        <v>2504126</v>
      </c>
      <c r="C484" s="14" t="s">
        <v>223</v>
      </c>
      <c r="D484" s="10" t="s">
        <v>212</v>
      </c>
      <c r="E484" s="14">
        <v>4</v>
      </c>
      <c r="F484" s="14">
        <v>1564</v>
      </c>
      <c r="G484" s="15">
        <v>0</v>
      </c>
      <c r="H484" s="15">
        <v>0</v>
      </c>
      <c r="I484" s="15">
        <v>0</v>
      </c>
      <c r="J484" s="15">
        <v>1045</v>
      </c>
      <c r="K484" s="15">
        <v>2</v>
      </c>
      <c r="L484" s="11">
        <v>1</v>
      </c>
      <c r="M484" s="12">
        <f t="shared" si="92"/>
        <v>0</v>
      </c>
      <c r="N484" s="6">
        <f t="shared" si="93"/>
        <v>0</v>
      </c>
      <c r="O484" s="1">
        <f t="shared" si="94"/>
        <v>0</v>
      </c>
      <c r="P484" s="12">
        <f t="shared" si="104"/>
        <v>0</v>
      </c>
      <c r="Q484" s="6">
        <f t="shared" si="95"/>
        <v>0</v>
      </c>
      <c r="R484" s="1">
        <f t="shared" si="96"/>
        <v>0</v>
      </c>
      <c r="S484" s="12">
        <f t="shared" si="97"/>
        <v>0</v>
      </c>
      <c r="T484" s="6">
        <f t="shared" si="98"/>
        <v>0</v>
      </c>
      <c r="U484" s="1">
        <f t="shared" si="99"/>
        <v>0</v>
      </c>
      <c r="V484" s="13">
        <f t="shared" si="100"/>
        <v>0.10717703349282297</v>
      </c>
      <c r="W484">
        <f t="shared" si="101"/>
        <v>80</v>
      </c>
      <c r="X484">
        <f t="shared" si="102"/>
        <v>8.574162679425838</v>
      </c>
      <c r="Y484" s="16" t="s">
        <v>43</v>
      </c>
    </row>
    <row r="485" spans="1:25" ht="14.25">
      <c r="A485" s="14">
        <v>1037</v>
      </c>
      <c r="B485" s="14">
        <v>2029595</v>
      </c>
      <c r="C485" s="14" t="s">
        <v>90</v>
      </c>
      <c r="D485" s="10" t="s">
        <v>81</v>
      </c>
      <c r="E485" s="14">
        <v>4</v>
      </c>
      <c r="F485" s="14">
        <v>1551</v>
      </c>
      <c r="G485" s="15">
        <v>0</v>
      </c>
      <c r="H485" s="15">
        <v>0</v>
      </c>
      <c r="I485" s="15">
        <v>0</v>
      </c>
      <c r="J485" s="15">
        <v>1045</v>
      </c>
      <c r="K485" s="15">
        <v>2</v>
      </c>
      <c r="L485" s="11">
        <v>1</v>
      </c>
      <c r="M485" s="12">
        <f t="shared" si="92"/>
        <v>0</v>
      </c>
      <c r="N485" s="6">
        <f t="shared" si="93"/>
        <v>0</v>
      </c>
      <c r="O485" s="1">
        <f t="shared" si="94"/>
        <v>0</v>
      </c>
      <c r="P485" s="12">
        <f t="shared" si="104"/>
        <v>0</v>
      </c>
      <c r="Q485" s="6">
        <f t="shared" si="95"/>
        <v>0</v>
      </c>
      <c r="R485" s="1">
        <f t="shared" si="96"/>
        <v>0</v>
      </c>
      <c r="S485" s="12">
        <f t="shared" si="97"/>
        <v>0</v>
      </c>
      <c r="T485" s="6">
        <f t="shared" si="98"/>
        <v>0</v>
      </c>
      <c r="U485" s="1">
        <f t="shared" si="99"/>
        <v>0</v>
      </c>
      <c r="V485" s="13">
        <f t="shared" si="100"/>
        <v>0.00861244019138756</v>
      </c>
      <c r="W485">
        <f t="shared" si="101"/>
        <v>80</v>
      </c>
      <c r="X485">
        <f t="shared" si="102"/>
        <v>0.6889952153110047</v>
      </c>
      <c r="Y485" s="16" t="s">
        <v>43</v>
      </c>
    </row>
    <row r="486" spans="1:25" ht="14.25">
      <c r="A486" s="14">
        <v>1071</v>
      </c>
      <c r="B486" s="14">
        <v>2189545</v>
      </c>
      <c r="C486" s="14" t="s">
        <v>184</v>
      </c>
      <c r="D486" s="10" t="s">
        <v>178</v>
      </c>
      <c r="E486" s="14">
        <v>5</v>
      </c>
      <c r="F486" s="14">
        <v>1547</v>
      </c>
      <c r="G486" s="15">
        <v>0</v>
      </c>
      <c r="H486" s="15">
        <v>0</v>
      </c>
      <c r="I486" s="15">
        <v>0</v>
      </c>
      <c r="J486" s="15">
        <v>1045</v>
      </c>
      <c r="K486" s="15">
        <v>2</v>
      </c>
      <c r="L486" s="11">
        <v>1</v>
      </c>
      <c r="M486" s="12">
        <f t="shared" si="92"/>
        <v>0</v>
      </c>
      <c r="N486" s="6">
        <f t="shared" si="93"/>
        <v>0</v>
      </c>
      <c r="O486" s="1">
        <f t="shared" si="94"/>
        <v>0</v>
      </c>
      <c r="P486" s="12">
        <f t="shared" si="104"/>
        <v>0</v>
      </c>
      <c r="Q486" s="6">
        <f t="shared" si="95"/>
        <v>0</v>
      </c>
      <c r="R486" s="1">
        <f t="shared" si="96"/>
        <v>0</v>
      </c>
      <c r="S486" s="12">
        <f t="shared" si="97"/>
        <v>0</v>
      </c>
      <c r="T486" s="6">
        <f t="shared" si="98"/>
        <v>0</v>
      </c>
      <c r="U486" s="1">
        <f t="shared" si="99"/>
        <v>0</v>
      </c>
      <c r="V486" s="13">
        <f t="shared" si="100"/>
        <v>0</v>
      </c>
      <c r="W486">
        <f t="shared" si="101"/>
        <v>80</v>
      </c>
      <c r="X486">
        <f t="shared" si="102"/>
        <v>0</v>
      </c>
      <c r="Y486" s="16" t="s">
        <v>43</v>
      </c>
    </row>
    <row r="487" spans="1:25" ht="14.25">
      <c r="A487" s="14">
        <v>1129</v>
      </c>
      <c r="B487" s="14">
        <v>2590839</v>
      </c>
      <c r="C487" s="14" t="s">
        <v>229</v>
      </c>
      <c r="D487" s="10" t="s">
        <v>212</v>
      </c>
      <c r="E487" s="14">
        <v>5</v>
      </c>
      <c r="F487" s="14">
        <v>1541</v>
      </c>
      <c r="G487" s="15">
        <v>0</v>
      </c>
      <c r="H487" s="15">
        <v>0</v>
      </c>
      <c r="I487" s="15">
        <v>0</v>
      </c>
      <c r="J487" s="15">
        <v>1045</v>
      </c>
      <c r="K487" s="15">
        <v>2</v>
      </c>
      <c r="L487" s="11">
        <v>1</v>
      </c>
      <c r="M487" s="12">
        <f t="shared" si="92"/>
        <v>0</v>
      </c>
      <c r="N487" s="6">
        <f t="shared" si="93"/>
        <v>0</v>
      </c>
      <c r="O487" s="1">
        <f t="shared" si="94"/>
        <v>0</v>
      </c>
      <c r="P487" s="12">
        <f t="shared" si="104"/>
        <v>0</v>
      </c>
      <c r="Q487" s="6">
        <f t="shared" si="95"/>
        <v>0</v>
      </c>
      <c r="R487" s="1">
        <f t="shared" si="96"/>
        <v>0</v>
      </c>
      <c r="S487" s="12">
        <f t="shared" si="97"/>
        <v>0</v>
      </c>
      <c r="T487" s="6">
        <f t="shared" si="98"/>
        <v>0</v>
      </c>
      <c r="U487" s="1">
        <f t="shared" si="99"/>
        <v>0</v>
      </c>
      <c r="V487" s="13">
        <f t="shared" si="100"/>
        <v>0</v>
      </c>
      <c r="W487">
        <f t="shared" si="101"/>
        <v>80</v>
      </c>
      <c r="X487">
        <f t="shared" si="102"/>
        <v>0</v>
      </c>
      <c r="Y487" s="16" t="s">
        <v>43</v>
      </c>
    </row>
    <row r="488" spans="1:25" ht="14.25">
      <c r="A488" s="14">
        <v>1180</v>
      </c>
      <c r="B488" s="14">
        <v>1112133</v>
      </c>
      <c r="C488" s="14" t="s">
        <v>208</v>
      </c>
      <c r="D488" s="10" t="s">
        <v>205</v>
      </c>
      <c r="E488" s="14">
        <v>5</v>
      </c>
      <c r="F488" s="14">
        <v>1536</v>
      </c>
      <c r="G488" s="15">
        <v>0</v>
      </c>
      <c r="H488" s="15">
        <v>0</v>
      </c>
      <c r="I488" s="15">
        <v>0</v>
      </c>
      <c r="J488" s="15">
        <v>1045</v>
      </c>
      <c r="K488" s="15">
        <v>2</v>
      </c>
      <c r="L488" s="11">
        <v>1</v>
      </c>
      <c r="M488" s="12">
        <f t="shared" si="92"/>
        <v>0</v>
      </c>
      <c r="N488" s="6">
        <f t="shared" si="93"/>
        <v>0</v>
      </c>
      <c r="O488" s="1">
        <f t="shared" si="94"/>
        <v>0</v>
      </c>
      <c r="P488" s="12">
        <f t="shared" si="104"/>
        <v>0</v>
      </c>
      <c r="Q488" s="6">
        <f t="shared" si="95"/>
        <v>0</v>
      </c>
      <c r="R488" s="1">
        <f t="shared" si="96"/>
        <v>0</v>
      </c>
      <c r="S488" s="12">
        <f t="shared" si="97"/>
        <v>0</v>
      </c>
      <c r="T488" s="6">
        <f t="shared" si="98"/>
        <v>0</v>
      </c>
      <c r="U488" s="1">
        <f t="shared" si="99"/>
        <v>0</v>
      </c>
      <c r="V488" s="13">
        <f t="shared" si="100"/>
        <v>0</v>
      </c>
      <c r="W488">
        <f t="shared" si="101"/>
        <v>80</v>
      </c>
      <c r="X488">
        <f t="shared" si="102"/>
        <v>0</v>
      </c>
      <c r="Y488" s="16" t="s">
        <v>43</v>
      </c>
    </row>
    <row r="489" spans="1:25" ht="14.25">
      <c r="A489" s="14">
        <v>1198</v>
      </c>
      <c r="B489" s="14">
        <v>2600526</v>
      </c>
      <c r="C489" s="14" t="s">
        <v>144</v>
      </c>
      <c r="D489" s="10" t="s">
        <v>101</v>
      </c>
      <c r="E489" s="14">
        <v>5</v>
      </c>
      <c r="F489" s="14">
        <v>1534</v>
      </c>
      <c r="G489" s="15">
        <v>0</v>
      </c>
      <c r="H489" s="15">
        <v>0</v>
      </c>
      <c r="I489" s="15">
        <v>0</v>
      </c>
      <c r="J489" s="15">
        <v>1045</v>
      </c>
      <c r="K489" s="15">
        <v>2</v>
      </c>
      <c r="L489" s="11">
        <v>1</v>
      </c>
      <c r="M489" s="12">
        <f t="shared" si="92"/>
        <v>0</v>
      </c>
      <c r="N489" s="6">
        <f t="shared" si="93"/>
        <v>0</v>
      </c>
      <c r="O489" s="1">
        <f t="shared" si="94"/>
        <v>0</v>
      </c>
      <c r="P489" s="12">
        <f t="shared" si="104"/>
        <v>0</v>
      </c>
      <c r="Q489" s="6">
        <f t="shared" si="95"/>
        <v>0</v>
      </c>
      <c r="R489" s="1">
        <f t="shared" si="96"/>
        <v>0</v>
      </c>
      <c r="S489" s="12">
        <f t="shared" si="97"/>
        <v>0</v>
      </c>
      <c r="T489" s="6">
        <f t="shared" si="98"/>
        <v>0</v>
      </c>
      <c r="U489" s="1">
        <f t="shared" si="99"/>
        <v>0</v>
      </c>
      <c r="V489" s="13">
        <f t="shared" si="100"/>
        <v>0</v>
      </c>
      <c r="W489">
        <f t="shared" si="101"/>
        <v>80</v>
      </c>
      <c r="X489">
        <f t="shared" si="102"/>
        <v>0</v>
      </c>
      <c r="Y489" s="16" t="s">
        <v>43</v>
      </c>
    </row>
    <row r="490" spans="1:25" ht="14.25">
      <c r="A490" s="14">
        <v>1198</v>
      </c>
      <c r="B490" s="14">
        <v>1027089</v>
      </c>
      <c r="C490" s="14" t="s">
        <v>146</v>
      </c>
      <c r="D490" s="10" t="s">
        <v>147</v>
      </c>
      <c r="E490" s="14">
        <v>5</v>
      </c>
      <c r="F490" s="14">
        <v>1534</v>
      </c>
      <c r="G490" s="15">
        <v>0</v>
      </c>
      <c r="H490" s="15">
        <v>0</v>
      </c>
      <c r="I490" s="15">
        <v>0</v>
      </c>
      <c r="J490" s="15">
        <v>1045</v>
      </c>
      <c r="K490" s="15">
        <v>2</v>
      </c>
      <c r="L490" s="11">
        <v>1</v>
      </c>
      <c r="M490" s="12">
        <f t="shared" si="92"/>
        <v>0</v>
      </c>
      <c r="N490" s="6">
        <f t="shared" si="93"/>
        <v>0</v>
      </c>
      <c r="O490" s="1">
        <f t="shared" si="94"/>
        <v>0</v>
      </c>
      <c r="P490" s="12">
        <f t="shared" si="104"/>
        <v>0</v>
      </c>
      <c r="Q490" s="6">
        <f t="shared" si="95"/>
        <v>0</v>
      </c>
      <c r="R490" s="1">
        <f t="shared" si="96"/>
        <v>0</v>
      </c>
      <c r="S490" s="12">
        <f t="shared" si="97"/>
        <v>0</v>
      </c>
      <c r="T490" s="6">
        <f t="shared" si="98"/>
        <v>0</v>
      </c>
      <c r="U490" s="1">
        <f t="shared" si="99"/>
        <v>0</v>
      </c>
      <c r="V490" s="13">
        <f t="shared" si="100"/>
        <v>0</v>
      </c>
      <c r="W490">
        <f t="shared" si="101"/>
        <v>80</v>
      </c>
      <c r="X490">
        <f t="shared" si="102"/>
        <v>0</v>
      </c>
      <c r="Y490" s="16" t="s">
        <v>43</v>
      </c>
    </row>
    <row r="491" spans="1:25" ht="14.25">
      <c r="A491" s="14">
        <v>1298</v>
      </c>
      <c r="B491" s="14">
        <v>1005196</v>
      </c>
      <c r="C491" s="14" t="s">
        <v>196</v>
      </c>
      <c r="D491" s="10" t="s">
        <v>197</v>
      </c>
      <c r="E491" s="14">
        <v>4</v>
      </c>
      <c r="F491" s="14">
        <v>1525</v>
      </c>
      <c r="G491" s="15">
        <v>0</v>
      </c>
      <c r="H491" s="15">
        <v>0</v>
      </c>
      <c r="I491" s="15">
        <v>0</v>
      </c>
      <c r="J491" s="15">
        <v>1045</v>
      </c>
      <c r="K491" s="15">
        <v>2</v>
      </c>
      <c r="L491" s="11">
        <v>1</v>
      </c>
      <c r="M491" s="12">
        <f t="shared" si="92"/>
        <v>0</v>
      </c>
      <c r="N491" s="6">
        <f t="shared" si="93"/>
        <v>0</v>
      </c>
      <c r="O491" s="1">
        <f t="shared" si="94"/>
        <v>0</v>
      </c>
      <c r="P491" s="12">
        <f t="shared" si="104"/>
        <v>0</v>
      </c>
      <c r="Q491" s="6">
        <f t="shared" si="95"/>
        <v>0</v>
      </c>
      <c r="R491" s="1">
        <f t="shared" si="96"/>
        <v>0</v>
      </c>
      <c r="S491" s="12">
        <f t="shared" si="97"/>
        <v>0</v>
      </c>
      <c r="T491" s="6">
        <f t="shared" si="98"/>
        <v>0</v>
      </c>
      <c r="U491" s="1">
        <f t="shared" si="99"/>
        <v>0</v>
      </c>
      <c r="V491" s="13">
        <f t="shared" si="100"/>
        <v>0</v>
      </c>
      <c r="W491">
        <f t="shared" si="101"/>
        <v>80</v>
      </c>
      <c r="X491">
        <f t="shared" si="102"/>
        <v>0</v>
      </c>
      <c r="Y491" s="16" t="s">
        <v>43</v>
      </c>
    </row>
    <row r="492" spans="1:25" ht="14.25">
      <c r="A492" s="14">
        <v>1309</v>
      </c>
      <c r="B492" s="14">
        <v>2548068</v>
      </c>
      <c r="C492" s="14" t="s">
        <v>203</v>
      </c>
      <c r="D492" s="10" t="s">
        <v>197</v>
      </c>
      <c r="E492" s="14">
        <v>6</v>
      </c>
      <c r="F492" s="14">
        <v>1524</v>
      </c>
      <c r="G492" s="15">
        <v>0</v>
      </c>
      <c r="H492" s="15">
        <v>0</v>
      </c>
      <c r="I492" s="15">
        <v>0</v>
      </c>
      <c r="J492" s="15">
        <v>1045</v>
      </c>
      <c r="K492" s="15">
        <v>2</v>
      </c>
      <c r="L492" s="11">
        <v>1</v>
      </c>
      <c r="M492" s="12">
        <f t="shared" si="92"/>
        <v>0</v>
      </c>
      <c r="N492" s="6">
        <f t="shared" si="93"/>
        <v>0</v>
      </c>
      <c r="O492" s="1">
        <f t="shared" si="94"/>
        <v>0</v>
      </c>
      <c r="P492" s="12">
        <f t="shared" si="104"/>
        <v>0</v>
      </c>
      <c r="Q492" s="6">
        <f t="shared" si="95"/>
        <v>0</v>
      </c>
      <c r="R492" s="1">
        <f t="shared" si="96"/>
        <v>0</v>
      </c>
      <c r="S492" s="12">
        <f t="shared" si="97"/>
        <v>0</v>
      </c>
      <c r="T492" s="6">
        <f t="shared" si="98"/>
        <v>0</v>
      </c>
      <c r="U492" s="1">
        <f t="shared" si="99"/>
        <v>0</v>
      </c>
      <c r="V492" s="13">
        <f t="shared" si="100"/>
        <v>0</v>
      </c>
      <c r="W492">
        <f t="shared" si="101"/>
        <v>80</v>
      </c>
      <c r="X492">
        <f t="shared" si="102"/>
        <v>0</v>
      </c>
      <c r="Y492" s="16" t="s">
        <v>43</v>
      </c>
    </row>
    <row r="493" spans="1:25" ht="14.25">
      <c r="A493" s="14">
        <v>1409</v>
      </c>
      <c r="B493" s="14">
        <v>2519502</v>
      </c>
      <c r="C493" s="14" t="s">
        <v>74</v>
      </c>
      <c r="D493" s="10" t="s">
        <v>41</v>
      </c>
      <c r="E493" s="14">
        <v>4</v>
      </c>
      <c r="F493" s="14">
        <v>1513</v>
      </c>
      <c r="G493" s="15">
        <v>0</v>
      </c>
      <c r="H493" s="15">
        <v>0</v>
      </c>
      <c r="I493" s="15">
        <v>0</v>
      </c>
      <c r="J493" s="15">
        <v>1045</v>
      </c>
      <c r="K493" s="15">
        <v>2</v>
      </c>
      <c r="L493" s="11">
        <v>1</v>
      </c>
      <c r="M493" s="12">
        <f t="shared" si="92"/>
        <v>0</v>
      </c>
      <c r="N493" s="6">
        <f t="shared" si="93"/>
        <v>0</v>
      </c>
      <c r="O493" s="1">
        <f t="shared" si="94"/>
        <v>0</v>
      </c>
      <c r="P493" s="12">
        <f t="shared" si="104"/>
        <v>0</v>
      </c>
      <c r="Q493" s="6">
        <f t="shared" si="95"/>
        <v>0</v>
      </c>
      <c r="R493" s="1">
        <f t="shared" si="96"/>
        <v>0</v>
      </c>
      <c r="S493" s="12">
        <f t="shared" si="97"/>
        <v>0</v>
      </c>
      <c r="T493" s="6">
        <f t="shared" si="98"/>
        <v>0</v>
      </c>
      <c r="U493" s="1">
        <f t="shared" si="99"/>
        <v>0</v>
      </c>
      <c r="V493" s="13">
        <f t="shared" si="100"/>
        <v>0</v>
      </c>
      <c r="W493">
        <f t="shared" si="101"/>
        <v>80</v>
      </c>
      <c r="X493">
        <f t="shared" si="102"/>
        <v>0</v>
      </c>
      <c r="Y493" s="16" t="s">
        <v>43</v>
      </c>
    </row>
    <row r="494" spans="1:25" ht="14.25">
      <c r="A494" s="14">
        <v>1430</v>
      </c>
      <c r="B494" s="14">
        <v>2394701</v>
      </c>
      <c r="C494" s="14" t="s">
        <v>222</v>
      </c>
      <c r="D494" s="10" t="s">
        <v>212</v>
      </c>
      <c r="E494" s="14">
        <v>5</v>
      </c>
      <c r="F494" s="14">
        <v>1511</v>
      </c>
      <c r="G494" s="15">
        <v>0</v>
      </c>
      <c r="H494" s="15">
        <v>0</v>
      </c>
      <c r="I494" s="15">
        <v>0</v>
      </c>
      <c r="J494" s="15">
        <v>1045</v>
      </c>
      <c r="K494" s="15">
        <v>2</v>
      </c>
      <c r="L494" s="11">
        <v>1</v>
      </c>
      <c r="M494" s="12">
        <f t="shared" si="92"/>
        <v>0</v>
      </c>
      <c r="N494" s="6">
        <f t="shared" si="93"/>
        <v>0</v>
      </c>
      <c r="O494" s="1">
        <f t="shared" si="94"/>
        <v>0</v>
      </c>
      <c r="P494" s="12">
        <f t="shared" si="104"/>
        <v>0</v>
      </c>
      <c r="Q494" s="6">
        <f t="shared" si="95"/>
        <v>0</v>
      </c>
      <c r="R494" s="1">
        <f t="shared" si="96"/>
        <v>0</v>
      </c>
      <c r="S494" s="12">
        <f t="shared" si="97"/>
        <v>0</v>
      </c>
      <c r="T494" s="6">
        <f t="shared" si="98"/>
        <v>0</v>
      </c>
      <c r="U494" s="1">
        <f t="shared" si="99"/>
        <v>0</v>
      </c>
      <c r="V494" s="13">
        <f t="shared" si="100"/>
        <v>0</v>
      </c>
      <c r="W494">
        <f t="shared" si="101"/>
        <v>80</v>
      </c>
      <c r="X494">
        <f t="shared" si="102"/>
        <v>0</v>
      </c>
      <c r="Y494" s="16" t="s">
        <v>43</v>
      </c>
    </row>
    <row r="495" spans="1:25" ht="14.25">
      <c r="A495" s="14">
        <v>1440</v>
      </c>
      <c r="B495" s="14">
        <v>1051068</v>
      </c>
      <c r="C495" s="14" t="s">
        <v>49</v>
      </c>
      <c r="D495" s="10" t="s">
        <v>41</v>
      </c>
      <c r="E495" s="14">
        <v>5</v>
      </c>
      <c r="F495" s="14">
        <v>1510</v>
      </c>
      <c r="G495" s="15">
        <v>0</v>
      </c>
      <c r="H495" s="15">
        <v>0</v>
      </c>
      <c r="I495" s="15">
        <v>0</v>
      </c>
      <c r="J495" s="15">
        <v>1045</v>
      </c>
      <c r="K495" s="15">
        <v>2</v>
      </c>
      <c r="L495" s="11">
        <v>1</v>
      </c>
      <c r="M495" s="12">
        <f t="shared" si="92"/>
        <v>0</v>
      </c>
      <c r="N495" s="6">
        <f t="shared" si="93"/>
        <v>0</v>
      </c>
      <c r="O495" s="1">
        <f t="shared" si="94"/>
        <v>0</v>
      </c>
      <c r="P495" s="12">
        <f t="shared" si="104"/>
        <v>0</v>
      </c>
      <c r="Q495" s="6">
        <f t="shared" si="95"/>
        <v>0</v>
      </c>
      <c r="R495" s="1">
        <f t="shared" si="96"/>
        <v>0</v>
      </c>
      <c r="S495" s="12">
        <f t="shared" si="97"/>
        <v>0</v>
      </c>
      <c r="T495" s="6">
        <f t="shared" si="98"/>
        <v>0</v>
      </c>
      <c r="U495" s="1">
        <f t="shared" si="99"/>
        <v>0</v>
      </c>
      <c r="V495" s="13">
        <f t="shared" si="100"/>
        <v>0</v>
      </c>
      <c r="W495">
        <f t="shared" si="101"/>
        <v>80</v>
      </c>
      <c r="X495">
        <f t="shared" si="102"/>
        <v>0</v>
      </c>
      <c r="Y495" s="16" t="s">
        <v>43</v>
      </c>
    </row>
    <row r="496" spans="1:25" ht="14.25">
      <c r="A496" s="14">
        <v>1466</v>
      </c>
      <c r="B496" s="14">
        <v>1011559</v>
      </c>
      <c r="C496" s="14" t="s">
        <v>80</v>
      </c>
      <c r="D496" s="10" t="s">
        <v>81</v>
      </c>
      <c r="E496" s="14">
        <v>5</v>
      </c>
      <c r="F496" s="14">
        <v>1508</v>
      </c>
      <c r="G496" s="15">
        <v>0</v>
      </c>
      <c r="H496" s="15">
        <v>0</v>
      </c>
      <c r="I496" s="15">
        <v>0</v>
      </c>
      <c r="J496" s="15">
        <v>1045</v>
      </c>
      <c r="K496" s="15">
        <v>2</v>
      </c>
      <c r="L496" s="11">
        <v>1</v>
      </c>
      <c r="M496" s="12">
        <f t="shared" si="92"/>
        <v>0</v>
      </c>
      <c r="N496" s="6">
        <f t="shared" si="93"/>
        <v>0</v>
      </c>
      <c r="O496" s="1">
        <f t="shared" si="94"/>
        <v>0</v>
      </c>
      <c r="P496" s="12">
        <f t="shared" si="104"/>
        <v>0</v>
      </c>
      <c r="Q496" s="6">
        <f t="shared" si="95"/>
        <v>0</v>
      </c>
      <c r="R496" s="1">
        <f t="shared" si="96"/>
        <v>0</v>
      </c>
      <c r="S496" s="12">
        <f t="shared" si="97"/>
        <v>0</v>
      </c>
      <c r="T496" s="6">
        <f t="shared" si="98"/>
        <v>0</v>
      </c>
      <c r="U496" s="1">
        <f t="shared" si="99"/>
        <v>0</v>
      </c>
      <c r="V496" s="13">
        <f t="shared" si="100"/>
        <v>0</v>
      </c>
      <c r="W496">
        <f t="shared" si="101"/>
        <v>80</v>
      </c>
      <c r="X496">
        <f t="shared" si="102"/>
        <v>0</v>
      </c>
      <c r="Y496" s="16" t="s">
        <v>43</v>
      </c>
    </row>
    <row r="497" spans="1:25" ht="14.25">
      <c r="A497" s="14">
        <v>1503</v>
      </c>
      <c r="B497" s="14">
        <v>1870052</v>
      </c>
      <c r="C497" s="14" t="s">
        <v>135</v>
      </c>
      <c r="D497" s="10" t="s">
        <v>101</v>
      </c>
      <c r="E497" s="14">
        <v>4</v>
      </c>
      <c r="F497" s="14">
        <v>1504</v>
      </c>
      <c r="G497" s="15">
        <v>0</v>
      </c>
      <c r="H497" s="15">
        <v>0</v>
      </c>
      <c r="I497" s="15">
        <v>0</v>
      </c>
      <c r="J497" s="15">
        <v>1045</v>
      </c>
      <c r="K497" s="15">
        <v>2</v>
      </c>
      <c r="L497" s="11">
        <v>1</v>
      </c>
      <c r="M497" s="12">
        <f t="shared" si="92"/>
        <v>0</v>
      </c>
      <c r="N497" s="6">
        <f t="shared" si="93"/>
        <v>0</v>
      </c>
      <c r="O497" s="1">
        <f t="shared" si="94"/>
        <v>0</v>
      </c>
      <c r="P497" s="12">
        <f t="shared" si="104"/>
        <v>0</v>
      </c>
      <c r="Q497" s="6">
        <f t="shared" si="95"/>
        <v>0</v>
      </c>
      <c r="R497" s="1">
        <f t="shared" si="96"/>
        <v>0</v>
      </c>
      <c r="S497" s="12">
        <f t="shared" si="97"/>
        <v>0</v>
      </c>
      <c r="T497" s="6">
        <f t="shared" si="98"/>
        <v>0</v>
      </c>
      <c r="U497" s="1">
        <f t="shared" si="99"/>
        <v>0</v>
      </c>
      <c r="V497" s="13">
        <f t="shared" si="100"/>
        <v>0</v>
      </c>
      <c r="W497">
        <f t="shared" si="101"/>
        <v>80</v>
      </c>
      <c r="X497">
        <f t="shared" si="102"/>
        <v>0</v>
      </c>
      <c r="Y497" s="16" t="s">
        <v>43</v>
      </c>
    </row>
    <row r="498" spans="1:25" ht="14.25">
      <c r="A498" s="14">
        <v>1659</v>
      </c>
      <c r="B498" s="14">
        <v>2613612</v>
      </c>
      <c r="C498" s="14" t="s">
        <v>232</v>
      </c>
      <c r="D498" s="10" t="s">
        <v>212</v>
      </c>
      <c r="E498" s="14">
        <v>4</v>
      </c>
      <c r="F498" s="14">
        <v>1488</v>
      </c>
      <c r="G498" s="15">
        <v>0</v>
      </c>
      <c r="H498" s="15">
        <v>0</v>
      </c>
      <c r="I498" s="15">
        <v>0</v>
      </c>
      <c r="J498" s="15">
        <v>1045</v>
      </c>
      <c r="K498" s="15">
        <v>2</v>
      </c>
      <c r="L498" s="11">
        <v>1</v>
      </c>
      <c r="M498" s="12">
        <f t="shared" si="92"/>
        <v>0</v>
      </c>
      <c r="N498" s="6">
        <f t="shared" si="93"/>
        <v>0</v>
      </c>
      <c r="O498" s="1">
        <f t="shared" si="94"/>
        <v>0</v>
      </c>
      <c r="P498" s="12">
        <f t="shared" si="104"/>
        <v>0</v>
      </c>
      <c r="Q498" s="6">
        <f t="shared" si="95"/>
        <v>0</v>
      </c>
      <c r="R498" s="1">
        <f t="shared" si="96"/>
        <v>0</v>
      </c>
      <c r="S498" s="12">
        <f t="shared" si="97"/>
        <v>0</v>
      </c>
      <c r="T498" s="6">
        <f t="shared" si="98"/>
        <v>0</v>
      </c>
      <c r="U498" s="1">
        <f t="shared" si="99"/>
        <v>0</v>
      </c>
      <c r="V498" s="13">
        <f t="shared" si="100"/>
        <v>0</v>
      </c>
      <c r="W498">
        <f t="shared" si="101"/>
        <v>80</v>
      </c>
      <c r="X498">
        <f t="shared" si="102"/>
        <v>0</v>
      </c>
      <c r="Y498" s="16" t="s">
        <v>43</v>
      </c>
    </row>
    <row r="499" spans="1:25" ht="14.25">
      <c r="A499" s="14">
        <v>1716</v>
      </c>
      <c r="B499" s="14">
        <v>1069948</v>
      </c>
      <c r="C499" s="14" t="s">
        <v>102</v>
      </c>
      <c r="D499" s="10" t="s">
        <v>101</v>
      </c>
      <c r="E499" s="14">
        <v>5</v>
      </c>
      <c r="F499" s="14">
        <v>1483</v>
      </c>
      <c r="G499" s="15">
        <v>0</v>
      </c>
      <c r="H499" s="15">
        <v>0</v>
      </c>
      <c r="I499" s="15">
        <v>0</v>
      </c>
      <c r="J499" s="15">
        <v>1045</v>
      </c>
      <c r="K499" s="15">
        <v>2</v>
      </c>
      <c r="L499" s="11">
        <v>1</v>
      </c>
      <c r="M499" s="12">
        <f t="shared" si="92"/>
        <v>0</v>
      </c>
      <c r="N499" s="6">
        <f t="shared" si="93"/>
        <v>0</v>
      </c>
      <c r="O499" s="1">
        <f t="shared" si="94"/>
        <v>0</v>
      </c>
      <c r="P499" s="12">
        <f t="shared" si="104"/>
        <v>0</v>
      </c>
      <c r="Q499" s="6">
        <f t="shared" si="95"/>
        <v>0</v>
      </c>
      <c r="R499" s="1">
        <f t="shared" si="96"/>
        <v>0</v>
      </c>
      <c r="S499" s="12">
        <f t="shared" si="97"/>
        <v>0</v>
      </c>
      <c r="T499" s="6">
        <f t="shared" si="98"/>
        <v>0</v>
      </c>
      <c r="U499" s="1">
        <f t="shared" si="99"/>
        <v>0</v>
      </c>
      <c r="V499" s="13">
        <f t="shared" si="100"/>
        <v>0</v>
      </c>
      <c r="W499">
        <f t="shared" si="101"/>
        <v>80</v>
      </c>
      <c r="X499">
        <f t="shared" si="102"/>
        <v>0</v>
      </c>
      <c r="Y499" s="16" t="s">
        <v>43</v>
      </c>
    </row>
    <row r="500" spans="1:25" ht="14.25">
      <c r="A500" s="14">
        <v>1735</v>
      </c>
      <c r="B500" s="14">
        <v>2590344</v>
      </c>
      <c r="C500" s="14" t="s">
        <v>143</v>
      </c>
      <c r="D500" s="10" t="s">
        <v>101</v>
      </c>
      <c r="E500" s="14">
        <v>5</v>
      </c>
      <c r="F500" s="14">
        <v>1481</v>
      </c>
      <c r="G500" s="15">
        <v>0</v>
      </c>
      <c r="H500" s="15">
        <v>0</v>
      </c>
      <c r="I500" s="15">
        <v>0</v>
      </c>
      <c r="J500" s="15">
        <v>1045</v>
      </c>
      <c r="K500" s="15">
        <v>2</v>
      </c>
      <c r="L500" s="11">
        <v>1</v>
      </c>
      <c r="M500" s="12">
        <f t="shared" si="92"/>
        <v>0</v>
      </c>
      <c r="N500" s="6">
        <f t="shared" si="93"/>
        <v>0</v>
      </c>
      <c r="O500" s="1">
        <f t="shared" si="94"/>
        <v>0</v>
      </c>
      <c r="P500" s="12">
        <f t="shared" si="104"/>
        <v>0</v>
      </c>
      <c r="Q500" s="6">
        <f t="shared" si="95"/>
        <v>0</v>
      </c>
      <c r="R500" s="1">
        <f t="shared" si="96"/>
        <v>0</v>
      </c>
      <c r="S500" s="12">
        <f t="shared" si="97"/>
        <v>0</v>
      </c>
      <c r="T500" s="6">
        <f t="shared" si="98"/>
        <v>0</v>
      </c>
      <c r="U500" s="1">
        <f t="shared" si="99"/>
        <v>0</v>
      </c>
      <c r="V500" s="13">
        <f t="shared" si="100"/>
        <v>0</v>
      </c>
      <c r="W500">
        <f t="shared" si="101"/>
        <v>80</v>
      </c>
      <c r="X500">
        <f t="shared" si="102"/>
        <v>0</v>
      </c>
      <c r="Y500" s="16" t="s">
        <v>43</v>
      </c>
    </row>
    <row r="501" spans="1:25" ht="14.25">
      <c r="A501" s="14">
        <v>1735</v>
      </c>
      <c r="B501" s="14">
        <v>2142737</v>
      </c>
      <c r="C501" s="14" t="s">
        <v>182</v>
      </c>
      <c r="D501" s="10" t="s">
        <v>178</v>
      </c>
      <c r="E501" s="14">
        <v>5</v>
      </c>
      <c r="F501" s="14">
        <v>1481</v>
      </c>
      <c r="G501" s="15">
        <v>0</v>
      </c>
      <c r="H501" s="15">
        <v>0</v>
      </c>
      <c r="I501" s="15">
        <v>0</v>
      </c>
      <c r="J501" s="15">
        <v>1045</v>
      </c>
      <c r="K501" s="15">
        <v>2</v>
      </c>
      <c r="L501" s="11">
        <v>1</v>
      </c>
      <c r="M501" s="12">
        <f t="shared" si="92"/>
        <v>0</v>
      </c>
      <c r="N501" s="6">
        <f t="shared" si="93"/>
        <v>0</v>
      </c>
      <c r="O501" s="1">
        <f t="shared" si="94"/>
        <v>0</v>
      </c>
      <c r="P501" s="12">
        <f t="shared" si="104"/>
        <v>0</v>
      </c>
      <c r="Q501" s="6">
        <f t="shared" si="95"/>
        <v>0</v>
      </c>
      <c r="R501" s="1">
        <f t="shared" si="96"/>
        <v>0</v>
      </c>
      <c r="S501" s="12">
        <f t="shared" si="97"/>
        <v>0</v>
      </c>
      <c r="T501" s="6">
        <f t="shared" si="98"/>
        <v>0</v>
      </c>
      <c r="U501" s="1">
        <f t="shared" si="99"/>
        <v>0</v>
      </c>
      <c r="V501" s="13">
        <f t="shared" si="100"/>
        <v>0</v>
      </c>
      <c r="W501">
        <f t="shared" si="101"/>
        <v>80</v>
      </c>
      <c r="X501">
        <f t="shared" si="102"/>
        <v>0</v>
      </c>
      <c r="Y501" s="16" t="s">
        <v>43</v>
      </c>
    </row>
    <row r="502" spans="1:25" ht="14.25">
      <c r="A502" s="14">
        <v>1749</v>
      </c>
      <c r="B502" s="14">
        <v>2189581</v>
      </c>
      <c r="C502" s="14" t="s">
        <v>187</v>
      </c>
      <c r="D502" s="10" t="s">
        <v>178</v>
      </c>
      <c r="E502" s="14">
        <v>5</v>
      </c>
      <c r="F502" s="14">
        <v>1480</v>
      </c>
      <c r="G502" s="15">
        <v>0</v>
      </c>
      <c r="H502" s="15">
        <v>0</v>
      </c>
      <c r="I502" s="15">
        <v>0</v>
      </c>
      <c r="J502" s="15">
        <v>1045</v>
      </c>
      <c r="K502" s="15">
        <v>2</v>
      </c>
      <c r="L502" s="11">
        <v>1</v>
      </c>
      <c r="M502" s="12">
        <f t="shared" si="92"/>
        <v>0</v>
      </c>
      <c r="N502" s="6">
        <f t="shared" si="93"/>
        <v>0</v>
      </c>
      <c r="O502" s="1">
        <f t="shared" si="94"/>
        <v>0</v>
      </c>
      <c r="P502" s="12">
        <f t="shared" si="104"/>
        <v>0</v>
      </c>
      <c r="Q502" s="6">
        <f t="shared" si="95"/>
        <v>0</v>
      </c>
      <c r="R502" s="1">
        <f t="shared" si="96"/>
        <v>0</v>
      </c>
      <c r="S502" s="12">
        <f t="shared" si="97"/>
        <v>0</v>
      </c>
      <c r="T502" s="6">
        <f t="shared" si="98"/>
        <v>0</v>
      </c>
      <c r="U502" s="1">
        <f t="shared" si="99"/>
        <v>0</v>
      </c>
      <c r="V502" s="13">
        <f t="shared" si="100"/>
        <v>0</v>
      </c>
      <c r="W502">
        <f t="shared" si="101"/>
        <v>80</v>
      </c>
      <c r="X502">
        <f t="shared" si="102"/>
        <v>0</v>
      </c>
      <c r="Y502" s="16" t="s">
        <v>43</v>
      </c>
    </row>
    <row r="503" spans="1:25" ht="14.25">
      <c r="A503" s="14">
        <v>1901</v>
      </c>
      <c r="B503" s="14">
        <v>2653281</v>
      </c>
      <c r="C503" s="14" t="s">
        <v>99</v>
      </c>
      <c r="D503" s="10" t="s">
        <v>81</v>
      </c>
      <c r="E503" s="14">
        <v>4</v>
      </c>
      <c r="F503" s="14">
        <v>1465</v>
      </c>
      <c r="G503" s="15">
        <v>0</v>
      </c>
      <c r="H503" s="15">
        <v>0</v>
      </c>
      <c r="I503" s="15">
        <v>0</v>
      </c>
      <c r="J503" s="15">
        <v>1045</v>
      </c>
      <c r="K503" s="15">
        <v>2</v>
      </c>
      <c r="L503" s="11">
        <v>1</v>
      </c>
      <c r="M503" s="12">
        <f t="shared" si="92"/>
        <v>0</v>
      </c>
      <c r="N503" s="6">
        <f t="shared" si="93"/>
        <v>0</v>
      </c>
      <c r="O503" s="1">
        <f t="shared" si="94"/>
        <v>0</v>
      </c>
      <c r="P503" s="12">
        <f t="shared" si="104"/>
        <v>0</v>
      </c>
      <c r="Q503" s="6">
        <f t="shared" si="95"/>
        <v>0</v>
      </c>
      <c r="R503" s="1">
        <f t="shared" si="96"/>
        <v>0</v>
      </c>
      <c r="S503" s="12">
        <f t="shared" si="97"/>
        <v>0</v>
      </c>
      <c r="T503" s="6">
        <f t="shared" si="98"/>
        <v>0</v>
      </c>
      <c r="U503" s="1">
        <f t="shared" si="99"/>
        <v>0</v>
      </c>
      <c r="V503" s="13">
        <f t="shared" si="100"/>
        <v>0</v>
      </c>
      <c r="W503">
        <f t="shared" si="101"/>
        <v>80</v>
      </c>
      <c r="X503">
        <f t="shared" si="102"/>
        <v>0</v>
      </c>
      <c r="Y503" s="16" t="s">
        <v>43</v>
      </c>
    </row>
    <row r="504" spans="1:25" ht="14.25">
      <c r="A504" s="14">
        <v>1901</v>
      </c>
      <c r="B504" s="14">
        <v>2504137</v>
      </c>
      <c r="C504" s="14" t="s">
        <v>224</v>
      </c>
      <c r="D504" s="10" t="s">
        <v>212</v>
      </c>
      <c r="E504" s="14">
        <v>5</v>
      </c>
      <c r="F504" s="14">
        <v>1465</v>
      </c>
      <c r="G504" s="15">
        <v>0</v>
      </c>
      <c r="H504" s="15">
        <v>0</v>
      </c>
      <c r="I504" s="15">
        <v>0</v>
      </c>
      <c r="J504" s="15">
        <v>1045</v>
      </c>
      <c r="K504" s="15">
        <v>2</v>
      </c>
      <c r="L504" s="11">
        <v>1</v>
      </c>
      <c r="M504" s="12">
        <f t="shared" si="92"/>
        <v>0</v>
      </c>
      <c r="N504" s="6">
        <f t="shared" si="93"/>
        <v>0</v>
      </c>
      <c r="O504" s="1">
        <f t="shared" si="94"/>
        <v>0</v>
      </c>
      <c r="P504" s="12">
        <f t="shared" si="104"/>
        <v>0</v>
      </c>
      <c r="Q504" s="6">
        <f t="shared" si="95"/>
        <v>0</v>
      </c>
      <c r="R504" s="1">
        <f t="shared" si="96"/>
        <v>0</v>
      </c>
      <c r="S504" s="12">
        <f t="shared" si="97"/>
        <v>0</v>
      </c>
      <c r="T504" s="6">
        <f t="shared" si="98"/>
        <v>0</v>
      </c>
      <c r="U504" s="1">
        <f t="shared" si="99"/>
        <v>0</v>
      </c>
      <c r="V504" s="13">
        <f t="shared" si="100"/>
        <v>0</v>
      </c>
      <c r="W504">
        <f t="shared" si="101"/>
        <v>80</v>
      </c>
      <c r="X504">
        <f t="shared" si="102"/>
        <v>0</v>
      </c>
      <c r="Y504" s="16" t="s">
        <v>43</v>
      </c>
    </row>
    <row r="505" spans="1:25" ht="14.25">
      <c r="A505" s="14">
        <v>1926</v>
      </c>
      <c r="B505" s="14">
        <v>2334038</v>
      </c>
      <c r="C505" s="14" t="s">
        <v>139</v>
      </c>
      <c r="D505" s="10" t="s">
        <v>101</v>
      </c>
      <c r="E505" s="14">
        <v>5</v>
      </c>
      <c r="F505" s="14">
        <v>1462</v>
      </c>
      <c r="G505" s="15">
        <v>0</v>
      </c>
      <c r="H505" s="15">
        <v>0</v>
      </c>
      <c r="I505" s="15">
        <v>0</v>
      </c>
      <c r="J505" s="15">
        <v>1045</v>
      </c>
      <c r="K505" s="15">
        <v>2</v>
      </c>
      <c r="L505" s="11">
        <v>1</v>
      </c>
      <c r="M505" s="12">
        <f t="shared" si="92"/>
        <v>0</v>
      </c>
      <c r="N505" s="6">
        <f t="shared" si="93"/>
        <v>0</v>
      </c>
      <c r="O505" s="1">
        <f t="shared" si="94"/>
        <v>0</v>
      </c>
      <c r="P505" s="12">
        <f aca="true" t="shared" si="105" ref="P505:P536">IF(A505&lt;(G505+H505+1),IF(H505&gt;0,MIN((H505-A505+G505+1)/H505,1),0),0)</f>
        <v>0</v>
      </c>
      <c r="Q505" s="6">
        <f t="shared" si="95"/>
        <v>0</v>
      </c>
      <c r="R505" s="1">
        <f t="shared" si="96"/>
        <v>0</v>
      </c>
      <c r="S505" s="12">
        <f t="shared" si="97"/>
        <v>0</v>
      </c>
      <c r="T505" s="6">
        <f t="shared" si="98"/>
        <v>0</v>
      </c>
      <c r="U505" s="1">
        <f t="shared" si="99"/>
        <v>0</v>
      </c>
      <c r="V505" s="13">
        <f t="shared" si="100"/>
        <v>0</v>
      </c>
      <c r="W505">
        <f t="shared" si="101"/>
        <v>80</v>
      </c>
      <c r="X505">
        <f t="shared" si="102"/>
        <v>0</v>
      </c>
      <c r="Y505" s="16" t="s">
        <v>43</v>
      </c>
    </row>
    <row r="506" spans="1:25" ht="14.25">
      <c r="A506" s="14">
        <v>1964</v>
      </c>
      <c r="B506" s="14">
        <v>2576892</v>
      </c>
      <c r="C506" s="14" t="s">
        <v>228</v>
      </c>
      <c r="D506" s="10" t="s">
        <v>212</v>
      </c>
      <c r="E506" s="14">
        <v>5</v>
      </c>
      <c r="F506" s="14">
        <v>1458</v>
      </c>
      <c r="G506" s="15">
        <v>0</v>
      </c>
      <c r="H506" s="15">
        <v>0</v>
      </c>
      <c r="I506" s="15">
        <v>0</v>
      </c>
      <c r="J506" s="15">
        <v>1045</v>
      </c>
      <c r="K506" s="15">
        <v>2</v>
      </c>
      <c r="L506" s="11">
        <v>1</v>
      </c>
      <c r="M506" s="12">
        <f t="shared" si="92"/>
        <v>0</v>
      </c>
      <c r="N506" s="6">
        <f t="shared" si="93"/>
        <v>0</v>
      </c>
      <c r="O506" s="1">
        <f t="shared" si="94"/>
        <v>0</v>
      </c>
      <c r="P506" s="12">
        <f t="shared" si="105"/>
        <v>0</v>
      </c>
      <c r="Q506" s="6">
        <f t="shared" si="95"/>
        <v>0</v>
      </c>
      <c r="R506" s="1">
        <f t="shared" si="96"/>
        <v>0</v>
      </c>
      <c r="S506" s="12">
        <f t="shared" si="97"/>
        <v>0</v>
      </c>
      <c r="T506" s="6">
        <f t="shared" si="98"/>
        <v>0</v>
      </c>
      <c r="U506" s="1">
        <f t="shared" si="99"/>
        <v>0</v>
      </c>
      <c r="V506" s="13">
        <f t="shared" si="100"/>
        <v>0</v>
      </c>
      <c r="W506">
        <f t="shared" si="101"/>
        <v>80</v>
      </c>
      <c r="X506">
        <f t="shared" si="102"/>
        <v>0</v>
      </c>
      <c r="Y506" s="16" t="s">
        <v>43</v>
      </c>
    </row>
    <row r="507" spans="1:25" ht="14.25">
      <c r="A507" s="14">
        <v>1989</v>
      </c>
      <c r="B507" s="14">
        <v>2286695</v>
      </c>
      <c r="C507" s="14" t="s">
        <v>190</v>
      </c>
      <c r="D507" s="10" t="s">
        <v>178</v>
      </c>
      <c r="E507" s="14">
        <v>5</v>
      </c>
      <c r="F507" s="14">
        <v>1456</v>
      </c>
      <c r="G507" s="15">
        <v>0</v>
      </c>
      <c r="H507" s="15">
        <v>0</v>
      </c>
      <c r="I507" s="15">
        <v>0</v>
      </c>
      <c r="J507" s="15">
        <v>1045</v>
      </c>
      <c r="K507" s="15">
        <v>2</v>
      </c>
      <c r="L507" s="11">
        <v>1</v>
      </c>
      <c r="M507" s="12">
        <f t="shared" si="92"/>
        <v>0</v>
      </c>
      <c r="N507" s="6">
        <f t="shared" si="93"/>
        <v>0</v>
      </c>
      <c r="O507" s="1">
        <f t="shared" si="94"/>
        <v>0</v>
      </c>
      <c r="P507" s="12">
        <f t="shared" si="105"/>
        <v>0</v>
      </c>
      <c r="Q507" s="6">
        <f t="shared" si="95"/>
        <v>0</v>
      </c>
      <c r="R507" s="1">
        <f t="shared" si="96"/>
        <v>0</v>
      </c>
      <c r="S507" s="12">
        <f t="shared" si="97"/>
        <v>0</v>
      </c>
      <c r="T507" s="6">
        <f t="shared" si="98"/>
        <v>0</v>
      </c>
      <c r="U507" s="1">
        <f t="shared" si="99"/>
        <v>0</v>
      </c>
      <c r="V507" s="13">
        <f t="shared" si="100"/>
        <v>0</v>
      </c>
      <c r="W507">
        <f t="shared" si="101"/>
        <v>80</v>
      </c>
      <c r="X507">
        <f t="shared" si="102"/>
        <v>0</v>
      </c>
      <c r="Y507" s="16" t="s">
        <v>43</v>
      </c>
    </row>
    <row r="508" spans="1:25" ht="14.25">
      <c r="A508" s="14">
        <v>2031</v>
      </c>
      <c r="B508" s="14">
        <v>1027809</v>
      </c>
      <c r="C508" s="14" t="s">
        <v>48</v>
      </c>
      <c r="D508" s="10" t="s">
        <v>41</v>
      </c>
      <c r="E508" s="14">
        <v>6</v>
      </c>
      <c r="F508" s="14">
        <v>1453</v>
      </c>
      <c r="G508" s="15">
        <v>0</v>
      </c>
      <c r="H508" s="15">
        <v>0</v>
      </c>
      <c r="I508" s="15">
        <v>0</v>
      </c>
      <c r="J508" s="15">
        <v>1045</v>
      </c>
      <c r="K508" s="15">
        <v>2</v>
      </c>
      <c r="L508" s="11">
        <v>1</v>
      </c>
      <c r="M508" s="12">
        <f t="shared" si="92"/>
        <v>0</v>
      </c>
      <c r="N508" s="6">
        <f t="shared" si="93"/>
        <v>0</v>
      </c>
      <c r="O508" s="1">
        <f t="shared" si="94"/>
        <v>0</v>
      </c>
      <c r="P508" s="12">
        <f t="shared" si="105"/>
        <v>0</v>
      </c>
      <c r="Q508" s="6">
        <f t="shared" si="95"/>
        <v>0</v>
      </c>
      <c r="R508" s="1">
        <f t="shared" si="96"/>
        <v>0</v>
      </c>
      <c r="S508" s="12">
        <f t="shared" si="97"/>
        <v>0</v>
      </c>
      <c r="T508" s="6">
        <f t="shared" si="98"/>
        <v>0</v>
      </c>
      <c r="U508" s="1">
        <f t="shared" si="99"/>
        <v>0</v>
      </c>
      <c r="V508" s="13">
        <f t="shared" si="100"/>
        <v>0</v>
      </c>
      <c r="W508">
        <f t="shared" si="101"/>
        <v>80</v>
      </c>
      <c r="X508">
        <f t="shared" si="102"/>
        <v>0</v>
      </c>
      <c r="Y508" s="16" t="s">
        <v>43</v>
      </c>
    </row>
    <row r="509" spans="1:25" ht="14.25">
      <c r="A509" s="14">
        <v>2055</v>
      </c>
      <c r="B509" s="14">
        <v>2142445</v>
      </c>
      <c r="C509" s="14" t="s">
        <v>91</v>
      </c>
      <c r="D509" s="10" t="s">
        <v>81</v>
      </c>
      <c r="E509" s="14">
        <v>4</v>
      </c>
      <c r="F509" s="14">
        <v>1450</v>
      </c>
      <c r="G509" s="15">
        <v>0</v>
      </c>
      <c r="H509" s="15">
        <v>0</v>
      </c>
      <c r="I509" s="15">
        <v>0</v>
      </c>
      <c r="J509" s="15">
        <v>1045</v>
      </c>
      <c r="K509" s="15">
        <v>2</v>
      </c>
      <c r="L509" s="11">
        <v>1</v>
      </c>
      <c r="M509" s="12">
        <f t="shared" si="92"/>
        <v>0</v>
      </c>
      <c r="N509" s="6">
        <f t="shared" si="93"/>
        <v>0</v>
      </c>
      <c r="O509" s="1">
        <f t="shared" si="94"/>
        <v>0</v>
      </c>
      <c r="P509" s="12">
        <f t="shared" si="105"/>
        <v>0</v>
      </c>
      <c r="Q509" s="6">
        <f t="shared" si="95"/>
        <v>0</v>
      </c>
      <c r="R509" s="1">
        <f t="shared" si="96"/>
        <v>0</v>
      </c>
      <c r="S509" s="12">
        <f t="shared" si="97"/>
        <v>0</v>
      </c>
      <c r="T509" s="6">
        <f t="shared" si="98"/>
        <v>0</v>
      </c>
      <c r="U509" s="1">
        <f t="shared" si="99"/>
        <v>0</v>
      </c>
      <c r="V509" s="13">
        <f t="shared" si="100"/>
        <v>0</v>
      </c>
      <c r="W509">
        <f t="shared" si="101"/>
        <v>80</v>
      </c>
      <c r="X509">
        <f t="shared" si="102"/>
        <v>0</v>
      </c>
      <c r="Y509" s="16" t="s">
        <v>43</v>
      </c>
    </row>
    <row r="510" spans="1:25" ht="14.25">
      <c r="A510" s="14">
        <v>2273</v>
      </c>
      <c r="B510" s="14">
        <v>3330699</v>
      </c>
      <c r="C510" s="14" t="s">
        <v>210</v>
      </c>
      <c r="D510" s="10" t="s">
        <v>205</v>
      </c>
      <c r="E510" s="14">
        <v>6</v>
      </c>
      <c r="F510" s="14">
        <v>1427</v>
      </c>
      <c r="G510" s="15">
        <v>0</v>
      </c>
      <c r="H510" s="15">
        <v>0</v>
      </c>
      <c r="I510" s="15">
        <v>0</v>
      </c>
      <c r="J510" s="15">
        <v>1045</v>
      </c>
      <c r="K510" s="15">
        <v>2</v>
      </c>
      <c r="L510" s="11">
        <v>1</v>
      </c>
      <c r="M510" s="12">
        <f t="shared" si="92"/>
        <v>0</v>
      </c>
      <c r="N510" s="6">
        <f t="shared" si="93"/>
        <v>0</v>
      </c>
      <c r="O510" s="1">
        <f t="shared" si="94"/>
        <v>0</v>
      </c>
      <c r="P510" s="12">
        <f t="shared" si="105"/>
        <v>0</v>
      </c>
      <c r="Q510" s="6">
        <f t="shared" si="95"/>
        <v>0</v>
      </c>
      <c r="R510" s="1">
        <f t="shared" si="96"/>
        <v>0</v>
      </c>
      <c r="S510" s="12">
        <f t="shared" si="97"/>
        <v>0</v>
      </c>
      <c r="T510" s="6">
        <f t="shared" si="98"/>
        <v>0</v>
      </c>
      <c r="U510" s="1">
        <f t="shared" si="99"/>
        <v>0</v>
      </c>
      <c r="V510" s="13">
        <f t="shared" si="100"/>
        <v>0</v>
      </c>
      <c r="W510">
        <f t="shared" si="101"/>
        <v>80</v>
      </c>
      <c r="X510">
        <f t="shared" si="102"/>
        <v>0</v>
      </c>
      <c r="Y510" s="16" t="s">
        <v>43</v>
      </c>
    </row>
    <row r="511" spans="1:25" ht="14.25">
      <c r="A511" s="14">
        <v>2297</v>
      </c>
      <c r="B511" s="14">
        <v>2576824</v>
      </c>
      <c r="C511" s="14" t="s">
        <v>227</v>
      </c>
      <c r="D511" s="10" t="s">
        <v>212</v>
      </c>
      <c r="E511" s="14">
        <v>5</v>
      </c>
      <c r="F511" s="14">
        <v>1424</v>
      </c>
      <c r="G511" s="15">
        <v>0</v>
      </c>
      <c r="H511" s="15">
        <v>0</v>
      </c>
      <c r="I511" s="15">
        <v>0</v>
      </c>
      <c r="J511" s="15">
        <v>1045</v>
      </c>
      <c r="K511" s="15">
        <v>2</v>
      </c>
      <c r="L511" s="11">
        <v>1</v>
      </c>
      <c r="M511" s="12">
        <f t="shared" si="92"/>
        <v>0</v>
      </c>
      <c r="N511" s="6">
        <f t="shared" si="93"/>
        <v>0</v>
      </c>
      <c r="O511" s="1">
        <f t="shared" si="94"/>
        <v>0</v>
      </c>
      <c r="P511" s="12">
        <f t="shared" si="105"/>
        <v>0</v>
      </c>
      <c r="Q511" s="6">
        <f t="shared" si="95"/>
        <v>0</v>
      </c>
      <c r="R511" s="1">
        <f t="shared" si="96"/>
        <v>0</v>
      </c>
      <c r="S511" s="12">
        <f t="shared" si="97"/>
        <v>0</v>
      </c>
      <c r="T511" s="6">
        <f t="shared" si="98"/>
        <v>0</v>
      </c>
      <c r="U511" s="1">
        <f t="shared" si="99"/>
        <v>0</v>
      </c>
      <c r="V511" s="13">
        <f t="shared" si="100"/>
        <v>0</v>
      </c>
      <c r="W511">
        <f t="shared" si="101"/>
        <v>80</v>
      </c>
      <c r="X511">
        <f t="shared" si="102"/>
        <v>0</v>
      </c>
      <c r="Y511" s="16" t="s">
        <v>43</v>
      </c>
    </row>
    <row r="512" spans="1:25" ht="14.25">
      <c r="A512" s="14">
        <v>2337</v>
      </c>
      <c r="B512" s="14">
        <v>1009089</v>
      </c>
      <c r="C512" s="14" t="s">
        <v>40</v>
      </c>
      <c r="D512" s="10" t="s">
        <v>41</v>
      </c>
      <c r="E512" s="14">
        <v>6</v>
      </c>
      <c r="F512" s="14">
        <v>1420</v>
      </c>
      <c r="G512" s="15">
        <v>0</v>
      </c>
      <c r="H512" s="15">
        <v>0</v>
      </c>
      <c r="I512" s="15">
        <v>0</v>
      </c>
      <c r="J512" s="15">
        <v>1045</v>
      </c>
      <c r="K512" s="15">
        <v>2</v>
      </c>
      <c r="L512" s="11">
        <v>1</v>
      </c>
      <c r="M512" s="12">
        <f t="shared" si="92"/>
        <v>0</v>
      </c>
      <c r="N512" s="6">
        <f t="shared" si="93"/>
        <v>0</v>
      </c>
      <c r="O512" s="1">
        <f t="shared" si="94"/>
        <v>0</v>
      </c>
      <c r="P512" s="12">
        <f t="shared" si="105"/>
        <v>0</v>
      </c>
      <c r="Q512" s="6">
        <f t="shared" si="95"/>
        <v>0</v>
      </c>
      <c r="R512" s="1">
        <f t="shared" si="96"/>
        <v>0</v>
      </c>
      <c r="S512" s="12">
        <f t="shared" si="97"/>
        <v>0</v>
      </c>
      <c r="T512" s="6">
        <f t="shared" si="98"/>
        <v>0</v>
      </c>
      <c r="U512" s="1">
        <f t="shared" si="99"/>
        <v>0</v>
      </c>
      <c r="V512" s="13">
        <f t="shared" si="100"/>
        <v>0</v>
      </c>
      <c r="W512">
        <f t="shared" si="101"/>
        <v>80</v>
      </c>
      <c r="X512">
        <f t="shared" si="102"/>
        <v>0</v>
      </c>
      <c r="Y512" s="16" t="s">
        <v>43</v>
      </c>
    </row>
    <row r="513" spans="1:25" ht="14.25">
      <c r="A513" s="14">
        <v>2364</v>
      </c>
      <c r="B513" s="14">
        <v>2066987</v>
      </c>
      <c r="C513" s="14" t="s">
        <v>181</v>
      </c>
      <c r="D513" s="10" t="s">
        <v>178</v>
      </c>
      <c r="E513" s="14">
        <v>4</v>
      </c>
      <c r="F513" s="14">
        <v>1417</v>
      </c>
      <c r="G513" s="15">
        <v>0</v>
      </c>
      <c r="H513" s="15">
        <v>0</v>
      </c>
      <c r="I513" s="15">
        <v>0</v>
      </c>
      <c r="J513" s="15">
        <v>1045</v>
      </c>
      <c r="K513" s="15">
        <v>2</v>
      </c>
      <c r="L513" s="11">
        <v>1</v>
      </c>
      <c r="M513" s="12">
        <f t="shared" si="92"/>
        <v>0</v>
      </c>
      <c r="N513" s="6">
        <f t="shared" si="93"/>
        <v>0</v>
      </c>
      <c r="O513" s="1">
        <f t="shared" si="94"/>
        <v>0</v>
      </c>
      <c r="P513" s="12">
        <f t="shared" si="105"/>
        <v>0</v>
      </c>
      <c r="Q513" s="6">
        <f t="shared" si="95"/>
        <v>0</v>
      </c>
      <c r="R513" s="1">
        <f t="shared" si="96"/>
        <v>0</v>
      </c>
      <c r="S513" s="12">
        <f t="shared" si="97"/>
        <v>0</v>
      </c>
      <c r="T513" s="6">
        <f t="shared" si="98"/>
        <v>0</v>
      </c>
      <c r="U513" s="1">
        <f t="shared" si="99"/>
        <v>0</v>
      </c>
      <c r="V513" s="13">
        <f t="shared" si="100"/>
        <v>0</v>
      </c>
      <c r="W513">
        <f t="shared" si="101"/>
        <v>80</v>
      </c>
      <c r="X513">
        <f t="shared" si="102"/>
        <v>0</v>
      </c>
      <c r="Y513" s="16" t="s">
        <v>43</v>
      </c>
    </row>
    <row r="514" spans="1:25" ht="14.25">
      <c r="A514" s="14">
        <v>2385</v>
      </c>
      <c r="B514" s="14">
        <v>1060392</v>
      </c>
      <c r="C514" s="14" t="s">
        <v>206</v>
      </c>
      <c r="D514" s="10" t="s">
        <v>205</v>
      </c>
      <c r="E514" s="14">
        <v>6</v>
      </c>
      <c r="F514" s="14">
        <v>1414</v>
      </c>
      <c r="G514" s="15">
        <v>0</v>
      </c>
      <c r="H514" s="15">
        <v>0</v>
      </c>
      <c r="I514" s="15">
        <v>0</v>
      </c>
      <c r="J514" s="15">
        <v>1045</v>
      </c>
      <c r="K514" s="15">
        <v>2</v>
      </c>
      <c r="L514" s="11">
        <v>1</v>
      </c>
      <c r="M514" s="12">
        <f aca="true" t="shared" si="106" ref="M514:M577">IF(A514&lt;(G514+1),(G514-A514+1)/G514,0)</f>
        <v>0</v>
      </c>
      <c r="N514" s="6">
        <f aca="true" t="shared" si="107" ref="N514:N577">IF(G514&lt;10,MIN(10,G514*2),IF(G514&gt;10*K514*L514,10*K514*L514,G514))</f>
        <v>0</v>
      </c>
      <c r="O514" s="1">
        <f aca="true" t="shared" si="108" ref="O514:O577">M514*N514</f>
        <v>0</v>
      </c>
      <c r="P514" s="12">
        <f t="shared" si="105"/>
        <v>0</v>
      </c>
      <c r="Q514" s="6">
        <f aca="true" t="shared" si="109" ref="Q514:Q577">IF(H514&lt;15,MIN(15,H514*2),IF(H514&gt;15*K514*L514,15*K514*L514,H514))</f>
        <v>0</v>
      </c>
      <c r="R514" s="1">
        <f aca="true" t="shared" si="110" ref="R514:R577">P514*Q514</f>
        <v>0</v>
      </c>
      <c r="S514" s="12">
        <f aca="true" t="shared" si="111" ref="S514:S577">IF(I514&gt;0,IF(A514&lt;(G514+H514+I514+1),MIN((I514-A514+G514+H514+1)/I514,1),0),0)</f>
        <v>0</v>
      </c>
      <c r="T514" s="6">
        <f aca="true" t="shared" si="112" ref="T514:T577">IF(I514&lt;20,MIN(20,I514*2),IF(I514&gt;20*K514*L514,20*K514*L514,I514))</f>
        <v>0</v>
      </c>
      <c r="U514" s="1">
        <f aca="true" t="shared" si="113" ref="U514:U577">S514*T514</f>
        <v>0</v>
      </c>
      <c r="V514" s="13">
        <f aca="true" t="shared" si="114" ref="V514:V577">IF(J514&gt;0,IF(A514&lt;(G514+H514+I514+J514+1),MIN((J514-A514+G514+H514+I514+1)/J514,1),0),0)</f>
        <v>0</v>
      </c>
      <c r="W514">
        <f aca="true" t="shared" si="115" ref="W514:W577">IF(J514&lt;40,MIN(40,J514*2),IF(J514&gt;40*K514*L514,40*K514*L514,J514))</f>
        <v>80</v>
      </c>
      <c r="X514">
        <f aca="true" t="shared" si="116" ref="X514:X577">V514*W514</f>
        <v>0</v>
      </c>
      <c r="Y514" s="16" t="s">
        <v>43</v>
      </c>
    </row>
    <row r="515" spans="1:25" ht="14.25">
      <c r="A515" s="14">
        <v>2448</v>
      </c>
      <c r="B515" s="14">
        <v>1022175</v>
      </c>
      <c r="C515" s="14" t="s">
        <v>216</v>
      </c>
      <c r="D515" s="10" t="s">
        <v>212</v>
      </c>
      <c r="E515" s="14">
        <v>5</v>
      </c>
      <c r="F515" s="14">
        <v>1407</v>
      </c>
      <c r="G515" s="15">
        <v>0</v>
      </c>
      <c r="H515" s="15">
        <v>0</v>
      </c>
      <c r="I515" s="15">
        <v>0</v>
      </c>
      <c r="J515" s="15">
        <v>1045</v>
      </c>
      <c r="K515" s="15">
        <v>2</v>
      </c>
      <c r="L515" s="11">
        <v>1</v>
      </c>
      <c r="M515" s="12">
        <f t="shared" si="106"/>
        <v>0</v>
      </c>
      <c r="N515" s="6">
        <f t="shared" si="107"/>
        <v>0</v>
      </c>
      <c r="O515" s="1">
        <f t="shared" si="108"/>
        <v>0</v>
      </c>
      <c r="P515" s="12">
        <f t="shared" si="105"/>
        <v>0</v>
      </c>
      <c r="Q515" s="6">
        <f t="shared" si="109"/>
        <v>0</v>
      </c>
      <c r="R515" s="1">
        <f t="shared" si="110"/>
        <v>0</v>
      </c>
      <c r="S515" s="12">
        <f t="shared" si="111"/>
        <v>0</v>
      </c>
      <c r="T515" s="6">
        <f t="shared" si="112"/>
        <v>0</v>
      </c>
      <c r="U515" s="1">
        <f t="shared" si="113"/>
        <v>0</v>
      </c>
      <c r="V515" s="13">
        <f t="shared" si="114"/>
        <v>0</v>
      </c>
      <c r="W515">
        <f t="shared" si="115"/>
        <v>80</v>
      </c>
      <c r="X515">
        <f t="shared" si="116"/>
        <v>0</v>
      </c>
      <c r="Y515" s="16" t="s">
        <v>43</v>
      </c>
    </row>
    <row r="516" spans="1:25" ht="14.25">
      <c r="A516" s="14">
        <v>2569</v>
      </c>
      <c r="B516" s="14">
        <v>2073143</v>
      </c>
      <c r="C516" s="14" t="s">
        <v>66</v>
      </c>
      <c r="D516" s="10" t="s">
        <v>41</v>
      </c>
      <c r="E516" s="14">
        <v>5</v>
      </c>
      <c r="F516" s="14">
        <v>1392</v>
      </c>
      <c r="G516" s="15">
        <v>0</v>
      </c>
      <c r="H516" s="15">
        <v>0</v>
      </c>
      <c r="I516" s="15">
        <v>0</v>
      </c>
      <c r="J516" s="15">
        <v>1045</v>
      </c>
      <c r="K516" s="15">
        <v>2</v>
      </c>
      <c r="L516" s="11">
        <v>1</v>
      </c>
      <c r="M516" s="12">
        <f t="shared" si="106"/>
        <v>0</v>
      </c>
      <c r="N516" s="6">
        <f t="shared" si="107"/>
        <v>0</v>
      </c>
      <c r="O516" s="1">
        <f t="shared" si="108"/>
        <v>0</v>
      </c>
      <c r="P516" s="12">
        <f t="shared" si="105"/>
        <v>0</v>
      </c>
      <c r="Q516" s="6">
        <f t="shared" si="109"/>
        <v>0</v>
      </c>
      <c r="R516" s="1">
        <f t="shared" si="110"/>
        <v>0</v>
      </c>
      <c r="S516" s="12">
        <f t="shared" si="111"/>
        <v>0</v>
      </c>
      <c r="T516" s="6">
        <f t="shared" si="112"/>
        <v>0</v>
      </c>
      <c r="U516" s="1">
        <f t="shared" si="113"/>
        <v>0</v>
      </c>
      <c r="V516" s="13">
        <f t="shared" si="114"/>
        <v>0</v>
      </c>
      <c r="W516">
        <f t="shared" si="115"/>
        <v>80</v>
      </c>
      <c r="X516">
        <f t="shared" si="116"/>
        <v>0</v>
      </c>
      <c r="Y516" s="16" t="s">
        <v>43</v>
      </c>
    </row>
    <row r="517" spans="1:25" ht="14.25">
      <c r="A517" s="14">
        <v>2569</v>
      </c>
      <c r="B517" s="14">
        <v>2519467</v>
      </c>
      <c r="C517" s="14" t="s">
        <v>73</v>
      </c>
      <c r="D517" s="10" t="s">
        <v>41</v>
      </c>
      <c r="E517" s="14">
        <v>5</v>
      </c>
      <c r="F517" s="14">
        <v>1392</v>
      </c>
      <c r="G517" s="15">
        <v>0</v>
      </c>
      <c r="H517" s="15">
        <v>0</v>
      </c>
      <c r="I517" s="15">
        <v>0</v>
      </c>
      <c r="J517" s="15">
        <v>1045</v>
      </c>
      <c r="K517" s="15">
        <v>2</v>
      </c>
      <c r="L517" s="11">
        <v>1</v>
      </c>
      <c r="M517" s="12">
        <f t="shared" si="106"/>
        <v>0</v>
      </c>
      <c r="N517" s="6">
        <f t="shared" si="107"/>
        <v>0</v>
      </c>
      <c r="O517" s="1">
        <f t="shared" si="108"/>
        <v>0</v>
      </c>
      <c r="P517" s="12">
        <f t="shared" si="105"/>
        <v>0</v>
      </c>
      <c r="Q517" s="6">
        <f t="shared" si="109"/>
        <v>0</v>
      </c>
      <c r="R517" s="1">
        <f t="shared" si="110"/>
        <v>0</v>
      </c>
      <c r="S517" s="12">
        <f t="shared" si="111"/>
        <v>0</v>
      </c>
      <c r="T517" s="6">
        <f t="shared" si="112"/>
        <v>0</v>
      </c>
      <c r="U517" s="1">
        <f t="shared" si="113"/>
        <v>0</v>
      </c>
      <c r="V517" s="13">
        <f t="shared" si="114"/>
        <v>0</v>
      </c>
      <c r="W517">
        <f t="shared" si="115"/>
        <v>80</v>
      </c>
      <c r="X517">
        <f t="shared" si="116"/>
        <v>0</v>
      </c>
      <c r="Y517" s="16" t="s">
        <v>43</v>
      </c>
    </row>
    <row r="518" spans="1:25" ht="14.25">
      <c r="A518" s="14">
        <v>2741</v>
      </c>
      <c r="B518" s="14">
        <v>1104389</v>
      </c>
      <c r="C518" s="14" t="s">
        <v>87</v>
      </c>
      <c r="D518" s="10" t="s">
        <v>81</v>
      </c>
      <c r="E518" s="14">
        <v>6</v>
      </c>
      <c r="F518" s="14">
        <v>1370</v>
      </c>
      <c r="G518" s="15">
        <v>0</v>
      </c>
      <c r="H518" s="15">
        <v>0</v>
      </c>
      <c r="I518" s="15">
        <v>0</v>
      </c>
      <c r="J518" s="15">
        <v>1045</v>
      </c>
      <c r="K518" s="15">
        <v>2</v>
      </c>
      <c r="L518" s="11">
        <v>1</v>
      </c>
      <c r="M518" s="12">
        <f t="shared" si="106"/>
        <v>0</v>
      </c>
      <c r="N518" s="6">
        <f t="shared" si="107"/>
        <v>0</v>
      </c>
      <c r="O518" s="1">
        <f t="shared" si="108"/>
        <v>0</v>
      </c>
      <c r="P518" s="12">
        <f t="shared" si="105"/>
        <v>0</v>
      </c>
      <c r="Q518" s="6">
        <f t="shared" si="109"/>
        <v>0</v>
      </c>
      <c r="R518" s="1">
        <f t="shared" si="110"/>
        <v>0</v>
      </c>
      <c r="S518" s="12">
        <f t="shared" si="111"/>
        <v>0</v>
      </c>
      <c r="T518" s="6">
        <f t="shared" si="112"/>
        <v>0</v>
      </c>
      <c r="U518" s="1">
        <f t="shared" si="113"/>
        <v>0</v>
      </c>
      <c r="V518" s="13">
        <f t="shared" si="114"/>
        <v>0</v>
      </c>
      <c r="W518">
        <f t="shared" si="115"/>
        <v>80</v>
      </c>
      <c r="X518">
        <f t="shared" si="116"/>
        <v>0</v>
      </c>
      <c r="Y518" s="16" t="s">
        <v>43</v>
      </c>
    </row>
    <row r="519" spans="1:25" ht="14.25">
      <c r="A519" s="14">
        <v>2741</v>
      </c>
      <c r="B519" s="14">
        <v>2548014</v>
      </c>
      <c r="C519" s="14" t="s">
        <v>202</v>
      </c>
      <c r="D519" s="10" t="s">
        <v>197</v>
      </c>
      <c r="E519" s="14">
        <v>5</v>
      </c>
      <c r="F519" s="14">
        <v>1370</v>
      </c>
      <c r="G519" s="15">
        <v>0</v>
      </c>
      <c r="H519" s="15">
        <v>0</v>
      </c>
      <c r="I519" s="15">
        <v>0</v>
      </c>
      <c r="J519" s="15">
        <v>1045</v>
      </c>
      <c r="K519" s="15">
        <v>2</v>
      </c>
      <c r="L519" s="11">
        <v>1</v>
      </c>
      <c r="M519" s="12">
        <f t="shared" si="106"/>
        <v>0</v>
      </c>
      <c r="N519" s="6">
        <f t="shared" si="107"/>
        <v>0</v>
      </c>
      <c r="O519" s="1">
        <f t="shared" si="108"/>
        <v>0</v>
      </c>
      <c r="P519" s="12">
        <f t="shared" si="105"/>
        <v>0</v>
      </c>
      <c r="Q519" s="6">
        <f t="shared" si="109"/>
        <v>0</v>
      </c>
      <c r="R519" s="1">
        <f t="shared" si="110"/>
        <v>0</v>
      </c>
      <c r="S519" s="12">
        <f t="shared" si="111"/>
        <v>0</v>
      </c>
      <c r="T519" s="6">
        <f t="shared" si="112"/>
        <v>0</v>
      </c>
      <c r="U519" s="1">
        <f t="shared" si="113"/>
        <v>0</v>
      </c>
      <c r="V519" s="13">
        <f t="shared" si="114"/>
        <v>0</v>
      </c>
      <c r="W519">
        <f t="shared" si="115"/>
        <v>80</v>
      </c>
      <c r="X519">
        <f t="shared" si="116"/>
        <v>0</v>
      </c>
      <c r="Y519" s="16" t="s">
        <v>43</v>
      </c>
    </row>
    <row r="520" spans="1:25" ht="14.25">
      <c r="A520" s="14">
        <v>2750</v>
      </c>
      <c r="B520" s="14">
        <v>1118766</v>
      </c>
      <c r="C520" s="14" t="s">
        <v>88</v>
      </c>
      <c r="D520" s="10" t="s">
        <v>81</v>
      </c>
      <c r="E520" s="14">
        <v>6</v>
      </c>
      <c r="F520" s="14">
        <v>1369</v>
      </c>
      <c r="G520" s="15">
        <v>0</v>
      </c>
      <c r="H520" s="15">
        <v>0</v>
      </c>
      <c r="I520" s="15">
        <v>0</v>
      </c>
      <c r="J520" s="15">
        <v>1045</v>
      </c>
      <c r="K520" s="15">
        <v>2</v>
      </c>
      <c r="L520" s="11">
        <v>1</v>
      </c>
      <c r="M520" s="12">
        <f t="shared" si="106"/>
        <v>0</v>
      </c>
      <c r="N520" s="6">
        <f t="shared" si="107"/>
        <v>0</v>
      </c>
      <c r="O520" s="1">
        <f t="shared" si="108"/>
        <v>0</v>
      </c>
      <c r="P520" s="12">
        <f t="shared" si="105"/>
        <v>0</v>
      </c>
      <c r="Q520" s="6">
        <f t="shared" si="109"/>
        <v>0</v>
      </c>
      <c r="R520" s="1">
        <f t="shared" si="110"/>
        <v>0</v>
      </c>
      <c r="S520" s="12">
        <f t="shared" si="111"/>
        <v>0</v>
      </c>
      <c r="T520" s="6">
        <f t="shared" si="112"/>
        <v>0</v>
      </c>
      <c r="U520" s="1">
        <f t="shared" si="113"/>
        <v>0</v>
      </c>
      <c r="V520" s="13">
        <f t="shared" si="114"/>
        <v>0</v>
      </c>
      <c r="W520">
        <f t="shared" si="115"/>
        <v>80</v>
      </c>
      <c r="X520">
        <f t="shared" si="116"/>
        <v>0</v>
      </c>
      <c r="Y520" s="16" t="s">
        <v>43</v>
      </c>
    </row>
    <row r="521" spans="1:25" ht="14.25">
      <c r="A521" s="14">
        <v>2764</v>
      </c>
      <c r="B521" s="14">
        <v>2073161</v>
      </c>
      <c r="C521" s="14" t="s">
        <v>67</v>
      </c>
      <c r="D521" s="10" t="s">
        <v>41</v>
      </c>
      <c r="E521" s="14">
        <v>6</v>
      </c>
      <c r="F521" s="14">
        <v>1368</v>
      </c>
      <c r="G521" s="15">
        <v>0</v>
      </c>
      <c r="H521" s="15">
        <v>0</v>
      </c>
      <c r="I521" s="15">
        <v>0</v>
      </c>
      <c r="J521" s="15">
        <v>1045</v>
      </c>
      <c r="K521" s="15">
        <v>2</v>
      </c>
      <c r="L521" s="11">
        <v>1</v>
      </c>
      <c r="M521" s="12">
        <f t="shared" si="106"/>
        <v>0</v>
      </c>
      <c r="N521" s="6">
        <f t="shared" si="107"/>
        <v>0</v>
      </c>
      <c r="O521" s="1">
        <f t="shared" si="108"/>
        <v>0</v>
      </c>
      <c r="P521" s="12">
        <f t="shared" si="105"/>
        <v>0</v>
      </c>
      <c r="Q521" s="6">
        <f t="shared" si="109"/>
        <v>0</v>
      </c>
      <c r="R521" s="1">
        <f t="shared" si="110"/>
        <v>0</v>
      </c>
      <c r="S521" s="12">
        <f t="shared" si="111"/>
        <v>0</v>
      </c>
      <c r="T521" s="6">
        <f t="shared" si="112"/>
        <v>0</v>
      </c>
      <c r="U521" s="1">
        <f t="shared" si="113"/>
        <v>0</v>
      </c>
      <c r="V521" s="13">
        <f t="shared" si="114"/>
        <v>0</v>
      </c>
      <c r="W521">
        <f t="shared" si="115"/>
        <v>80</v>
      </c>
      <c r="X521">
        <f t="shared" si="116"/>
        <v>0</v>
      </c>
      <c r="Y521" s="16" t="s">
        <v>43</v>
      </c>
    </row>
    <row r="522" spans="1:25" ht="14.25">
      <c r="A522" s="14">
        <v>2776</v>
      </c>
      <c r="B522" s="14">
        <v>2189554</v>
      </c>
      <c r="C522" s="14" t="s">
        <v>185</v>
      </c>
      <c r="D522" s="10" t="s">
        <v>178</v>
      </c>
      <c r="E522" s="14">
        <v>5</v>
      </c>
      <c r="F522" s="14">
        <v>1367</v>
      </c>
      <c r="G522" s="15">
        <v>0</v>
      </c>
      <c r="H522" s="15">
        <v>0</v>
      </c>
      <c r="I522" s="15">
        <v>0</v>
      </c>
      <c r="J522" s="15">
        <v>1045</v>
      </c>
      <c r="K522" s="15">
        <v>2</v>
      </c>
      <c r="L522" s="11">
        <v>1</v>
      </c>
      <c r="M522" s="12">
        <f t="shared" si="106"/>
        <v>0</v>
      </c>
      <c r="N522" s="6">
        <f t="shared" si="107"/>
        <v>0</v>
      </c>
      <c r="O522" s="1">
        <f t="shared" si="108"/>
        <v>0</v>
      </c>
      <c r="P522" s="12">
        <f t="shared" si="105"/>
        <v>0</v>
      </c>
      <c r="Q522" s="6">
        <f t="shared" si="109"/>
        <v>0</v>
      </c>
      <c r="R522" s="1">
        <f t="shared" si="110"/>
        <v>0</v>
      </c>
      <c r="S522" s="12">
        <f t="shared" si="111"/>
        <v>0</v>
      </c>
      <c r="T522" s="6">
        <f t="shared" si="112"/>
        <v>0</v>
      </c>
      <c r="U522" s="1">
        <f t="shared" si="113"/>
        <v>0</v>
      </c>
      <c r="V522" s="13">
        <f t="shared" si="114"/>
        <v>0</v>
      </c>
      <c r="W522">
        <f t="shared" si="115"/>
        <v>80</v>
      </c>
      <c r="X522">
        <f t="shared" si="116"/>
        <v>0</v>
      </c>
      <c r="Y522" s="16" t="s">
        <v>43</v>
      </c>
    </row>
    <row r="523" spans="1:25" ht="14.25">
      <c r="A523" s="14">
        <v>2795</v>
      </c>
      <c r="B523" s="14">
        <v>2791082</v>
      </c>
      <c r="C523" s="14" t="s">
        <v>248</v>
      </c>
      <c r="D523" s="10" t="s">
        <v>236</v>
      </c>
      <c r="E523" s="14">
        <v>5</v>
      </c>
      <c r="F523" s="14">
        <v>1365</v>
      </c>
      <c r="G523" s="15">
        <v>0</v>
      </c>
      <c r="H523" s="15">
        <v>0</v>
      </c>
      <c r="I523" s="15">
        <v>0</v>
      </c>
      <c r="J523" s="15">
        <v>1045</v>
      </c>
      <c r="K523" s="15">
        <v>2</v>
      </c>
      <c r="L523" s="11">
        <v>1</v>
      </c>
      <c r="M523" s="12">
        <f t="shared" si="106"/>
        <v>0</v>
      </c>
      <c r="N523" s="6">
        <f t="shared" si="107"/>
        <v>0</v>
      </c>
      <c r="O523" s="1">
        <f t="shared" si="108"/>
        <v>0</v>
      </c>
      <c r="P523" s="12">
        <f t="shared" si="105"/>
        <v>0</v>
      </c>
      <c r="Q523" s="6">
        <f t="shared" si="109"/>
        <v>0</v>
      </c>
      <c r="R523" s="1">
        <f t="shared" si="110"/>
        <v>0</v>
      </c>
      <c r="S523" s="12">
        <f t="shared" si="111"/>
        <v>0</v>
      </c>
      <c r="T523" s="6">
        <f t="shared" si="112"/>
        <v>0</v>
      </c>
      <c r="U523" s="1">
        <f t="shared" si="113"/>
        <v>0</v>
      </c>
      <c r="V523" s="13">
        <f t="shared" si="114"/>
        <v>0</v>
      </c>
      <c r="W523">
        <f t="shared" si="115"/>
        <v>80</v>
      </c>
      <c r="X523">
        <f t="shared" si="116"/>
        <v>0</v>
      </c>
      <c r="Y523" s="16" t="s">
        <v>43</v>
      </c>
    </row>
    <row r="524" spans="1:25" ht="14.25">
      <c r="A524" s="14">
        <v>2819</v>
      </c>
      <c r="B524" s="14">
        <v>2692642</v>
      </c>
      <c r="C524" s="14" t="s">
        <v>244</v>
      </c>
      <c r="D524" s="10" t="s">
        <v>236</v>
      </c>
      <c r="E524" s="14">
        <v>5</v>
      </c>
      <c r="F524" s="14">
        <v>1360</v>
      </c>
      <c r="G524" s="15">
        <v>0</v>
      </c>
      <c r="H524" s="15">
        <v>0</v>
      </c>
      <c r="I524" s="15">
        <v>0</v>
      </c>
      <c r="J524" s="15">
        <v>1045</v>
      </c>
      <c r="K524" s="15">
        <v>2</v>
      </c>
      <c r="L524" s="11">
        <v>1</v>
      </c>
      <c r="M524" s="12">
        <f t="shared" si="106"/>
        <v>0</v>
      </c>
      <c r="N524" s="6">
        <f t="shared" si="107"/>
        <v>0</v>
      </c>
      <c r="O524" s="1">
        <f t="shared" si="108"/>
        <v>0</v>
      </c>
      <c r="P524" s="12">
        <f t="shared" si="105"/>
        <v>0</v>
      </c>
      <c r="Q524" s="6">
        <f t="shared" si="109"/>
        <v>0</v>
      </c>
      <c r="R524" s="1">
        <f t="shared" si="110"/>
        <v>0</v>
      </c>
      <c r="S524" s="12">
        <f t="shared" si="111"/>
        <v>0</v>
      </c>
      <c r="T524" s="6">
        <f t="shared" si="112"/>
        <v>0</v>
      </c>
      <c r="U524" s="1">
        <f t="shared" si="113"/>
        <v>0</v>
      </c>
      <c r="V524" s="13">
        <f t="shared" si="114"/>
        <v>0</v>
      </c>
      <c r="W524">
        <f t="shared" si="115"/>
        <v>80</v>
      </c>
      <c r="X524">
        <f t="shared" si="116"/>
        <v>0</v>
      </c>
      <c r="Y524" s="16" t="s">
        <v>43</v>
      </c>
    </row>
    <row r="525" spans="1:25" ht="14.25">
      <c r="A525" s="14">
        <v>2844</v>
      </c>
      <c r="B525" s="14">
        <v>1065469</v>
      </c>
      <c r="C525" s="14" t="s">
        <v>160</v>
      </c>
      <c r="D525" s="10" t="s">
        <v>159</v>
      </c>
      <c r="E525" s="14">
        <v>6</v>
      </c>
      <c r="F525" s="14">
        <v>1358</v>
      </c>
      <c r="G525" s="15">
        <v>0</v>
      </c>
      <c r="H525" s="15">
        <v>0</v>
      </c>
      <c r="I525" s="15">
        <v>0</v>
      </c>
      <c r="J525" s="15">
        <v>1045</v>
      </c>
      <c r="K525" s="15">
        <v>2</v>
      </c>
      <c r="L525" s="11">
        <v>1</v>
      </c>
      <c r="M525" s="12">
        <f t="shared" si="106"/>
        <v>0</v>
      </c>
      <c r="N525" s="6">
        <f t="shared" si="107"/>
        <v>0</v>
      </c>
      <c r="O525" s="1">
        <f t="shared" si="108"/>
        <v>0</v>
      </c>
      <c r="P525" s="12">
        <f t="shared" si="105"/>
        <v>0</v>
      </c>
      <c r="Q525" s="6">
        <f t="shared" si="109"/>
        <v>0</v>
      </c>
      <c r="R525" s="1">
        <f t="shared" si="110"/>
        <v>0</v>
      </c>
      <c r="S525" s="12">
        <f t="shared" si="111"/>
        <v>0</v>
      </c>
      <c r="T525" s="6">
        <f t="shared" si="112"/>
        <v>0</v>
      </c>
      <c r="U525" s="1">
        <f t="shared" si="113"/>
        <v>0</v>
      </c>
      <c r="V525" s="13">
        <f t="shared" si="114"/>
        <v>0</v>
      </c>
      <c r="W525">
        <f t="shared" si="115"/>
        <v>80</v>
      </c>
      <c r="X525">
        <f t="shared" si="116"/>
        <v>0</v>
      </c>
      <c r="Y525" s="16" t="s">
        <v>43</v>
      </c>
    </row>
    <row r="526" spans="1:25" ht="14.25">
      <c r="A526" s="14">
        <v>2938</v>
      </c>
      <c r="B526" s="14">
        <v>2122684</v>
      </c>
      <c r="C526" s="14" t="s">
        <v>175</v>
      </c>
      <c r="D526" s="10" t="s">
        <v>173</v>
      </c>
      <c r="E526" s="14">
        <v>5</v>
      </c>
      <c r="F526" s="14">
        <v>1345</v>
      </c>
      <c r="G526" s="15">
        <v>0</v>
      </c>
      <c r="H526" s="15">
        <v>0</v>
      </c>
      <c r="I526" s="15">
        <v>0</v>
      </c>
      <c r="J526" s="15">
        <v>1045</v>
      </c>
      <c r="K526" s="15">
        <v>2</v>
      </c>
      <c r="L526" s="11">
        <v>1</v>
      </c>
      <c r="M526" s="12">
        <f t="shared" si="106"/>
        <v>0</v>
      </c>
      <c r="N526" s="6">
        <f t="shared" si="107"/>
        <v>0</v>
      </c>
      <c r="O526" s="1">
        <f t="shared" si="108"/>
        <v>0</v>
      </c>
      <c r="P526" s="12">
        <f t="shared" si="105"/>
        <v>0</v>
      </c>
      <c r="Q526" s="6">
        <f t="shared" si="109"/>
        <v>0</v>
      </c>
      <c r="R526" s="1">
        <f t="shared" si="110"/>
        <v>0</v>
      </c>
      <c r="S526" s="12">
        <f t="shared" si="111"/>
        <v>0</v>
      </c>
      <c r="T526" s="6">
        <f t="shared" si="112"/>
        <v>0</v>
      </c>
      <c r="U526" s="1">
        <f t="shared" si="113"/>
        <v>0</v>
      </c>
      <c r="V526" s="13">
        <f t="shared" si="114"/>
        <v>0</v>
      </c>
      <c r="W526">
        <f t="shared" si="115"/>
        <v>80</v>
      </c>
      <c r="X526">
        <f t="shared" si="116"/>
        <v>0</v>
      </c>
      <c r="Y526" s="16" t="s">
        <v>43</v>
      </c>
    </row>
    <row r="527" spans="1:25" ht="14.25">
      <c r="A527" s="14">
        <v>2945</v>
      </c>
      <c r="B527" s="14">
        <v>2705612</v>
      </c>
      <c r="C527" s="14" t="s">
        <v>233</v>
      </c>
      <c r="D527" s="10" t="s">
        <v>212</v>
      </c>
      <c r="E527" s="14">
        <v>5</v>
      </c>
      <c r="F527" s="14">
        <v>1344</v>
      </c>
      <c r="G527" s="15">
        <v>0</v>
      </c>
      <c r="H527" s="15">
        <v>0</v>
      </c>
      <c r="I527" s="15">
        <v>0</v>
      </c>
      <c r="J527" s="15">
        <v>1045</v>
      </c>
      <c r="K527" s="15">
        <v>2</v>
      </c>
      <c r="L527" s="11">
        <v>1</v>
      </c>
      <c r="M527" s="12">
        <f t="shared" si="106"/>
        <v>0</v>
      </c>
      <c r="N527" s="6">
        <f t="shared" si="107"/>
        <v>0</v>
      </c>
      <c r="O527" s="1">
        <f t="shared" si="108"/>
        <v>0</v>
      </c>
      <c r="P527" s="12">
        <f t="shared" si="105"/>
        <v>0</v>
      </c>
      <c r="Q527" s="6">
        <f t="shared" si="109"/>
        <v>0</v>
      </c>
      <c r="R527" s="1">
        <f t="shared" si="110"/>
        <v>0</v>
      </c>
      <c r="S527" s="12">
        <f t="shared" si="111"/>
        <v>0</v>
      </c>
      <c r="T527" s="6">
        <f t="shared" si="112"/>
        <v>0</v>
      </c>
      <c r="U527" s="1">
        <f t="shared" si="113"/>
        <v>0</v>
      </c>
      <c r="V527" s="13">
        <f t="shared" si="114"/>
        <v>0</v>
      </c>
      <c r="W527">
        <f t="shared" si="115"/>
        <v>80</v>
      </c>
      <c r="X527">
        <f t="shared" si="116"/>
        <v>0</v>
      </c>
      <c r="Y527" s="16" t="s">
        <v>43</v>
      </c>
    </row>
    <row r="528" spans="1:25" ht="14.25">
      <c r="A528" s="14">
        <v>2945</v>
      </c>
      <c r="B528" s="14">
        <v>2705634</v>
      </c>
      <c r="C528" s="14" t="s">
        <v>234</v>
      </c>
      <c r="D528" s="10" t="s">
        <v>212</v>
      </c>
      <c r="E528" s="14">
        <v>5</v>
      </c>
      <c r="F528" s="14">
        <v>1344</v>
      </c>
      <c r="G528" s="15">
        <v>0</v>
      </c>
      <c r="H528" s="15">
        <v>0</v>
      </c>
      <c r="I528" s="15">
        <v>0</v>
      </c>
      <c r="J528" s="15">
        <v>1045</v>
      </c>
      <c r="K528" s="15">
        <v>2</v>
      </c>
      <c r="L528" s="11">
        <v>1</v>
      </c>
      <c r="M528" s="12">
        <f t="shared" si="106"/>
        <v>0</v>
      </c>
      <c r="N528" s="6">
        <f t="shared" si="107"/>
        <v>0</v>
      </c>
      <c r="O528" s="1">
        <f t="shared" si="108"/>
        <v>0</v>
      </c>
      <c r="P528" s="12">
        <f t="shared" si="105"/>
        <v>0</v>
      </c>
      <c r="Q528" s="6">
        <f t="shared" si="109"/>
        <v>0</v>
      </c>
      <c r="R528" s="1">
        <f t="shared" si="110"/>
        <v>0</v>
      </c>
      <c r="S528" s="12">
        <f t="shared" si="111"/>
        <v>0</v>
      </c>
      <c r="T528" s="6">
        <f t="shared" si="112"/>
        <v>0</v>
      </c>
      <c r="U528" s="1">
        <f t="shared" si="113"/>
        <v>0</v>
      </c>
      <c r="V528" s="13">
        <f t="shared" si="114"/>
        <v>0</v>
      </c>
      <c r="W528">
        <f t="shared" si="115"/>
        <v>80</v>
      </c>
      <c r="X528">
        <f t="shared" si="116"/>
        <v>0</v>
      </c>
      <c r="Y528" s="16" t="s">
        <v>43</v>
      </c>
    </row>
    <row r="529" spans="1:25" ht="14.25">
      <c r="A529" s="14">
        <v>2982</v>
      </c>
      <c r="B529" s="14">
        <v>1046843</v>
      </c>
      <c r="C529" s="14" t="s">
        <v>158</v>
      </c>
      <c r="D529" s="10" t="s">
        <v>159</v>
      </c>
      <c r="E529" s="14">
        <v>5</v>
      </c>
      <c r="F529" s="14">
        <v>1338</v>
      </c>
      <c r="G529" s="15">
        <v>0</v>
      </c>
      <c r="H529" s="15">
        <v>0</v>
      </c>
      <c r="I529" s="15">
        <v>0</v>
      </c>
      <c r="J529" s="15">
        <v>1045</v>
      </c>
      <c r="K529" s="15">
        <v>2</v>
      </c>
      <c r="L529" s="11">
        <v>1</v>
      </c>
      <c r="M529" s="12">
        <f t="shared" si="106"/>
        <v>0</v>
      </c>
      <c r="N529" s="6">
        <f t="shared" si="107"/>
        <v>0</v>
      </c>
      <c r="O529" s="1">
        <f t="shared" si="108"/>
        <v>0</v>
      </c>
      <c r="P529" s="12">
        <f t="shared" si="105"/>
        <v>0</v>
      </c>
      <c r="Q529" s="6">
        <f t="shared" si="109"/>
        <v>0</v>
      </c>
      <c r="R529" s="1">
        <f t="shared" si="110"/>
        <v>0</v>
      </c>
      <c r="S529" s="12">
        <f t="shared" si="111"/>
        <v>0</v>
      </c>
      <c r="T529" s="6">
        <f t="shared" si="112"/>
        <v>0</v>
      </c>
      <c r="U529" s="1">
        <f t="shared" si="113"/>
        <v>0</v>
      </c>
      <c r="V529" s="13">
        <f t="shared" si="114"/>
        <v>0</v>
      </c>
      <c r="W529">
        <f t="shared" si="115"/>
        <v>80</v>
      </c>
      <c r="X529">
        <f t="shared" si="116"/>
        <v>0</v>
      </c>
      <c r="Y529" s="16" t="s">
        <v>43</v>
      </c>
    </row>
    <row r="530" spans="1:25" ht="14.25">
      <c r="A530" s="14">
        <v>3185</v>
      </c>
      <c r="B530" s="14">
        <v>1128866</v>
      </c>
      <c r="C530" s="14" t="s">
        <v>64</v>
      </c>
      <c r="D530" s="10" t="s">
        <v>41</v>
      </c>
      <c r="E530" s="14">
        <v>7</v>
      </c>
      <c r="F530" s="14">
        <v>1308</v>
      </c>
      <c r="G530" s="15">
        <v>0</v>
      </c>
      <c r="H530" s="15">
        <v>0</v>
      </c>
      <c r="I530" s="15">
        <v>0</v>
      </c>
      <c r="J530" s="15">
        <v>1045</v>
      </c>
      <c r="K530" s="15">
        <v>2</v>
      </c>
      <c r="L530" s="11">
        <v>1</v>
      </c>
      <c r="M530" s="12">
        <f t="shared" si="106"/>
        <v>0</v>
      </c>
      <c r="N530" s="6">
        <f t="shared" si="107"/>
        <v>0</v>
      </c>
      <c r="O530" s="1">
        <f t="shared" si="108"/>
        <v>0</v>
      </c>
      <c r="P530" s="12">
        <f t="shared" si="105"/>
        <v>0</v>
      </c>
      <c r="Q530" s="6">
        <f t="shared" si="109"/>
        <v>0</v>
      </c>
      <c r="R530" s="1">
        <f t="shared" si="110"/>
        <v>0</v>
      </c>
      <c r="S530" s="12">
        <f t="shared" si="111"/>
        <v>0</v>
      </c>
      <c r="T530" s="6">
        <f t="shared" si="112"/>
        <v>0</v>
      </c>
      <c r="U530" s="1">
        <f t="shared" si="113"/>
        <v>0</v>
      </c>
      <c r="V530" s="13">
        <f t="shared" si="114"/>
        <v>0</v>
      </c>
      <c r="W530">
        <f t="shared" si="115"/>
        <v>80</v>
      </c>
      <c r="X530">
        <f t="shared" si="116"/>
        <v>0</v>
      </c>
      <c r="Y530" s="16" t="s">
        <v>43</v>
      </c>
    </row>
    <row r="531" spans="1:25" ht="14.25">
      <c r="A531" s="14">
        <v>3198</v>
      </c>
      <c r="B531" s="14">
        <v>1094039</v>
      </c>
      <c r="C531" s="14" t="s">
        <v>172</v>
      </c>
      <c r="D531" s="10" t="s">
        <v>173</v>
      </c>
      <c r="E531" s="14">
        <v>6</v>
      </c>
      <c r="F531" s="14">
        <v>1307</v>
      </c>
      <c r="G531" s="15">
        <v>0</v>
      </c>
      <c r="H531" s="15">
        <v>0</v>
      </c>
      <c r="I531" s="15">
        <v>0</v>
      </c>
      <c r="J531" s="15">
        <v>1045</v>
      </c>
      <c r="K531" s="15">
        <v>2</v>
      </c>
      <c r="L531" s="11">
        <v>1</v>
      </c>
      <c r="M531" s="12">
        <f t="shared" si="106"/>
        <v>0</v>
      </c>
      <c r="N531" s="6">
        <f t="shared" si="107"/>
        <v>0</v>
      </c>
      <c r="O531" s="1">
        <f t="shared" si="108"/>
        <v>0</v>
      </c>
      <c r="P531" s="12">
        <f t="shared" si="105"/>
        <v>0</v>
      </c>
      <c r="Q531" s="6">
        <f t="shared" si="109"/>
        <v>0</v>
      </c>
      <c r="R531" s="1">
        <f t="shared" si="110"/>
        <v>0</v>
      </c>
      <c r="S531" s="12">
        <f t="shared" si="111"/>
        <v>0</v>
      </c>
      <c r="T531" s="6">
        <f t="shared" si="112"/>
        <v>0</v>
      </c>
      <c r="U531" s="1">
        <f t="shared" si="113"/>
        <v>0</v>
      </c>
      <c r="V531" s="13">
        <f t="shared" si="114"/>
        <v>0</v>
      </c>
      <c r="W531">
        <f t="shared" si="115"/>
        <v>80</v>
      </c>
      <c r="X531">
        <f t="shared" si="116"/>
        <v>0</v>
      </c>
      <c r="Y531" s="16" t="s">
        <v>43</v>
      </c>
    </row>
    <row r="532" spans="1:25" ht="14.25">
      <c r="A532" s="14">
        <v>3332</v>
      </c>
      <c r="B532" s="14">
        <v>2214447</v>
      </c>
      <c r="C532" s="14" t="s">
        <v>220</v>
      </c>
      <c r="D532" s="10" t="s">
        <v>212</v>
      </c>
      <c r="E532" s="14">
        <v>5</v>
      </c>
      <c r="F532" s="14">
        <v>1288</v>
      </c>
      <c r="G532" s="15">
        <v>0</v>
      </c>
      <c r="H532" s="15">
        <v>0</v>
      </c>
      <c r="I532" s="15">
        <v>0</v>
      </c>
      <c r="J532" s="15">
        <v>1045</v>
      </c>
      <c r="K532" s="15">
        <v>2</v>
      </c>
      <c r="L532" s="11">
        <v>1</v>
      </c>
      <c r="M532" s="12">
        <f t="shared" si="106"/>
        <v>0</v>
      </c>
      <c r="N532" s="6">
        <f t="shared" si="107"/>
        <v>0</v>
      </c>
      <c r="O532" s="1">
        <f t="shared" si="108"/>
        <v>0</v>
      </c>
      <c r="P532" s="12">
        <f t="shared" si="105"/>
        <v>0</v>
      </c>
      <c r="Q532" s="6">
        <f t="shared" si="109"/>
        <v>0</v>
      </c>
      <c r="R532" s="1">
        <f t="shared" si="110"/>
        <v>0</v>
      </c>
      <c r="S532" s="12">
        <f t="shared" si="111"/>
        <v>0</v>
      </c>
      <c r="T532" s="6">
        <f t="shared" si="112"/>
        <v>0</v>
      </c>
      <c r="U532" s="1">
        <f t="shared" si="113"/>
        <v>0</v>
      </c>
      <c r="V532" s="13">
        <f t="shared" si="114"/>
        <v>0</v>
      </c>
      <c r="W532">
        <f t="shared" si="115"/>
        <v>80</v>
      </c>
      <c r="X532">
        <f t="shared" si="116"/>
        <v>0</v>
      </c>
      <c r="Y532" s="16" t="s">
        <v>43</v>
      </c>
    </row>
    <row r="533" spans="1:25" ht="14.25">
      <c r="A533" s="14">
        <v>3360</v>
      </c>
      <c r="B533" s="14">
        <v>2576813</v>
      </c>
      <c r="C533" s="14" t="s">
        <v>226</v>
      </c>
      <c r="D533" s="10" t="s">
        <v>212</v>
      </c>
      <c r="E533" s="14">
        <v>5</v>
      </c>
      <c r="F533" s="14">
        <v>1284</v>
      </c>
      <c r="G533" s="15">
        <v>0</v>
      </c>
      <c r="H533" s="15">
        <v>0</v>
      </c>
      <c r="I533" s="15">
        <v>0</v>
      </c>
      <c r="J533" s="15">
        <v>1045</v>
      </c>
      <c r="K533" s="15">
        <v>2</v>
      </c>
      <c r="L533" s="11">
        <v>1</v>
      </c>
      <c r="M533" s="12">
        <f t="shared" si="106"/>
        <v>0</v>
      </c>
      <c r="N533" s="6">
        <f t="shared" si="107"/>
        <v>0</v>
      </c>
      <c r="O533" s="1">
        <f t="shared" si="108"/>
        <v>0</v>
      </c>
      <c r="P533" s="12">
        <f t="shared" si="105"/>
        <v>0</v>
      </c>
      <c r="Q533" s="6">
        <f t="shared" si="109"/>
        <v>0</v>
      </c>
      <c r="R533" s="1">
        <f t="shared" si="110"/>
        <v>0</v>
      </c>
      <c r="S533" s="12">
        <f t="shared" si="111"/>
        <v>0</v>
      </c>
      <c r="T533" s="6">
        <f t="shared" si="112"/>
        <v>0</v>
      </c>
      <c r="U533" s="1">
        <f t="shared" si="113"/>
        <v>0</v>
      </c>
      <c r="V533" s="13">
        <f t="shared" si="114"/>
        <v>0</v>
      </c>
      <c r="W533">
        <f t="shared" si="115"/>
        <v>80</v>
      </c>
      <c r="X533">
        <f t="shared" si="116"/>
        <v>0</v>
      </c>
      <c r="Y533" s="16" t="s">
        <v>43</v>
      </c>
    </row>
    <row r="534" spans="1:25" ht="14.25">
      <c r="A534" s="14">
        <v>3432</v>
      </c>
      <c r="B534" s="14">
        <v>1118845</v>
      </c>
      <c r="C534" s="14" t="s">
        <v>239</v>
      </c>
      <c r="D534" s="10" t="s">
        <v>236</v>
      </c>
      <c r="E534" s="14">
        <v>6</v>
      </c>
      <c r="F534" s="14">
        <v>1275</v>
      </c>
      <c r="G534" s="15">
        <v>0</v>
      </c>
      <c r="H534" s="15">
        <v>0</v>
      </c>
      <c r="I534" s="15">
        <v>0</v>
      </c>
      <c r="J534" s="15">
        <v>1045</v>
      </c>
      <c r="K534" s="15">
        <v>2</v>
      </c>
      <c r="L534" s="11">
        <v>1</v>
      </c>
      <c r="M534" s="12">
        <f t="shared" si="106"/>
        <v>0</v>
      </c>
      <c r="N534" s="6">
        <f t="shared" si="107"/>
        <v>0</v>
      </c>
      <c r="O534" s="1">
        <f t="shared" si="108"/>
        <v>0</v>
      </c>
      <c r="P534" s="12">
        <f t="shared" si="105"/>
        <v>0</v>
      </c>
      <c r="Q534" s="6">
        <f t="shared" si="109"/>
        <v>0</v>
      </c>
      <c r="R534" s="1">
        <f t="shared" si="110"/>
        <v>0</v>
      </c>
      <c r="S534" s="12">
        <f t="shared" si="111"/>
        <v>0</v>
      </c>
      <c r="T534" s="6">
        <f t="shared" si="112"/>
        <v>0</v>
      </c>
      <c r="U534" s="1">
        <f t="shared" si="113"/>
        <v>0</v>
      </c>
      <c r="V534" s="13">
        <f t="shared" si="114"/>
        <v>0</v>
      </c>
      <c r="W534">
        <f t="shared" si="115"/>
        <v>80</v>
      </c>
      <c r="X534">
        <f t="shared" si="116"/>
        <v>0</v>
      </c>
      <c r="Y534" s="16" t="s">
        <v>43</v>
      </c>
    </row>
    <row r="535" spans="1:25" ht="14.25">
      <c r="A535" s="14">
        <v>3441</v>
      </c>
      <c r="B535" s="14">
        <v>2189572</v>
      </c>
      <c r="C535" s="14" t="s">
        <v>186</v>
      </c>
      <c r="D535" s="10" t="s">
        <v>178</v>
      </c>
      <c r="E535" s="14">
        <v>6</v>
      </c>
      <c r="F535" s="14">
        <v>1273</v>
      </c>
      <c r="G535" s="15">
        <v>0</v>
      </c>
      <c r="H535" s="15">
        <v>0</v>
      </c>
      <c r="I535" s="15">
        <v>0</v>
      </c>
      <c r="J535" s="15">
        <v>1045</v>
      </c>
      <c r="K535" s="15">
        <v>2</v>
      </c>
      <c r="L535" s="11">
        <v>1</v>
      </c>
      <c r="M535" s="12">
        <f t="shared" si="106"/>
        <v>0</v>
      </c>
      <c r="N535" s="6">
        <f t="shared" si="107"/>
        <v>0</v>
      </c>
      <c r="O535" s="1">
        <f t="shared" si="108"/>
        <v>0</v>
      </c>
      <c r="P535" s="12">
        <f t="shared" si="105"/>
        <v>0</v>
      </c>
      <c r="Q535" s="6">
        <f t="shared" si="109"/>
        <v>0</v>
      </c>
      <c r="R535" s="1">
        <f t="shared" si="110"/>
        <v>0</v>
      </c>
      <c r="S535" s="12">
        <f t="shared" si="111"/>
        <v>0</v>
      </c>
      <c r="T535" s="6">
        <f t="shared" si="112"/>
        <v>0</v>
      </c>
      <c r="U535" s="1">
        <f t="shared" si="113"/>
        <v>0</v>
      </c>
      <c r="V535" s="13">
        <f t="shared" si="114"/>
        <v>0</v>
      </c>
      <c r="W535">
        <f t="shared" si="115"/>
        <v>80</v>
      </c>
      <c r="X535">
        <f t="shared" si="116"/>
        <v>0</v>
      </c>
      <c r="Y535" s="16" t="s">
        <v>43</v>
      </c>
    </row>
    <row r="536" spans="1:25" ht="14.25">
      <c r="A536" s="14">
        <v>3449</v>
      </c>
      <c r="B536" s="14">
        <v>1103559</v>
      </c>
      <c r="C536" s="14" t="s">
        <v>62</v>
      </c>
      <c r="D536" s="10" t="s">
        <v>41</v>
      </c>
      <c r="E536" s="14">
        <v>6</v>
      </c>
      <c r="F536" s="14">
        <v>1272</v>
      </c>
      <c r="G536" s="15">
        <v>0</v>
      </c>
      <c r="H536" s="15">
        <v>0</v>
      </c>
      <c r="I536" s="15">
        <v>0</v>
      </c>
      <c r="J536" s="15">
        <v>1045</v>
      </c>
      <c r="K536" s="15">
        <v>2</v>
      </c>
      <c r="L536" s="11">
        <v>1</v>
      </c>
      <c r="M536" s="12">
        <f t="shared" si="106"/>
        <v>0</v>
      </c>
      <c r="N536" s="6">
        <f t="shared" si="107"/>
        <v>0</v>
      </c>
      <c r="O536" s="1">
        <f t="shared" si="108"/>
        <v>0</v>
      </c>
      <c r="P536" s="12">
        <f t="shared" si="105"/>
        <v>0</v>
      </c>
      <c r="Q536" s="6">
        <f t="shared" si="109"/>
        <v>0</v>
      </c>
      <c r="R536" s="1">
        <f t="shared" si="110"/>
        <v>0</v>
      </c>
      <c r="S536" s="12">
        <f t="shared" si="111"/>
        <v>0</v>
      </c>
      <c r="T536" s="6">
        <f t="shared" si="112"/>
        <v>0</v>
      </c>
      <c r="U536" s="1">
        <f t="shared" si="113"/>
        <v>0</v>
      </c>
      <c r="V536" s="13">
        <f t="shared" si="114"/>
        <v>0</v>
      </c>
      <c r="W536">
        <f t="shared" si="115"/>
        <v>80</v>
      </c>
      <c r="X536">
        <f t="shared" si="116"/>
        <v>0</v>
      </c>
      <c r="Y536" s="16" t="s">
        <v>43</v>
      </c>
    </row>
    <row r="537" spans="1:25" ht="14.25">
      <c r="A537" s="14">
        <v>3504</v>
      </c>
      <c r="B537" s="14">
        <v>1059031</v>
      </c>
      <c r="C537" s="14" t="s">
        <v>55</v>
      </c>
      <c r="D537" s="10" t="s">
        <v>41</v>
      </c>
      <c r="E537" s="14">
        <v>6</v>
      </c>
      <c r="F537" s="14">
        <v>1261</v>
      </c>
      <c r="G537" s="15">
        <v>0</v>
      </c>
      <c r="H537" s="15">
        <v>0</v>
      </c>
      <c r="I537" s="15">
        <v>0</v>
      </c>
      <c r="J537" s="15">
        <v>1045</v>
      </c>
      <c r="K537" s="15">
        <v>2</v>
      </c>
      <c r="L537" s="11">
        <v>1</v>
      </c>
      <c r="M537" s="12">
        <f t="shared" si="106"/>
        <v>0</v>
      </c>
      <c r="N537" s="6">
        <f t="shared" si="107"/>
        <v>0</v>
      </c>
      <c r="O537" s="1">
        <f t="shared" si="108"/>
        <v>0</v>
      </c>
      <c r="P537" s="12">
        <f aca="true" t="shared" si="117" ref="P537:P555">IF(A537&lt;(G537+H537+1),IF(H537&gt;0,MIN((H537-A537+G537+1)/H537,1),0),0)</f>
        <v>0</v>
      </c>
      <c r="Q537" s="6">
        <f t="shared" si="109"/>
        <v>0</v>
      </c>
      <c r="R537" s="1">
        <f t="shared" si="110"/>
        <v>0</v>
      </c>
      <c r="S537" s="12">
        <f t="shared" si="111"/>
        <v>0</v>
      </c>
      <c r="T537" s="6">
        <f t="shared" si="112"/>
        <v>0</v>
      </c>
      <c r="U537" s="1">
        <f t="shared" si="113"/>
        <v>0</v>
      </c>
      <c r="V537" s="13">
        <f t="shared" si="114"/>
        <v>0</v>
      </c>
      <c r="W537">
        <f t="shared" si="115"/>
        <v>80</v>
      </c>
      <c r="X537">
        <f t="shared" si="116"/>
        <v>0</v>
      </c>
      <c r="Y537" s="16" t="s">
        <v>43</v>
      </c>
    </row>
    <row r="538" spans="1:25" ht="14.25">
      <c r="A538" s="14">
        <v>3634</v>
      </c>
      <c r="B538" s="14">
        <v>1087212</v>
      </c>
      <c r="C538" s="14" t="s">
        <v>180</v>
      </c>
      <c r="D538" s="10" t="s">
        <v>178</v>
      </c>
      <c r="E538" s="14">
        <v>6</v>
      </c>
      <c r="F538" s="14">
        <v>1235</v>
      </c>
      <c r="G538" s="15">
        <v>0</v>
      </c>
      <c r="H538" s="15">
        <v>0</v>
      </c>
      <c r="I538" s="15">
        <v>0</v>
      </c>
      <c r="J538" s="15">
        <v>1045</v>
      </c>
      <c r="K538" s="15">
        <v>2</v>
      </c>
      <c r="L538" s="11">
        <v>1</v>
      </c>
      <c r="M538" s="12">
        <f t="shared" si="106"/>
        <v>0</v>
      </c>
      <c r="N538" s="6">
        <f t="shared" si="107"/>
        <v>0</v>
      </c>
      <c r="O538" s="1">
        <f t="shared" si="108"/>
        <v>0</v>
      </c>
      <c r="P538" s="12">
        <f t="shared" si="117"/>
        <v>0</v>
      </c>
      <c r="Q538" s="6">
        <f t="shared" si="109"/>
        <v>0</v>
      </c>
      <c r="R538" s="1">
        <f t="shared" si="110"/>
        <v>0</v>
      </c>
      <c r="S538" s="12">
        <f t="shared" si="111"/>
        <v>0</v>
      </c>
      <c r="T538" s="6">
        <f t="shared" si="112"/>
        <v>0</v>
      </c>
      <c r="U538" s="1">
        <f t="shared" si="113"/>
        <v>0</v>
      </c>
      <c r="V538" s="13">
        <f t="shared" si="114"/>
        <v>0</v>
      </c>
      <c r="W538">
        <f t="shared" si="115"/>
        <v>80</v>
      </c>
      <c r="X538">
        <f t="shared" si="116"/>
        <v>0</v>
      </c>
      <c r="Y538" s="16" t="s">
        <v>43</v>
      </c>
    </row>
    <row r="539" spans="1:25" ht="14.25">
      <c r="A539" s="14">
        <v>3694</v>
      </c>
      <c r="B539" s="14">
        <v>1067985</v>
      </c>
      <c r="C539" s="14" t="s">
        <v>85</v>
      </c>
      <c r="D539" s="10" t="s">
        <v>81</v>
      </c>
      <c r="E539" s="14">
        <v>5</v>
      </c>
      <c r="F539" s="14">
        <v>1218</v>
      </c>
      <c r="G539" s="15">
        <v>0</v>
      </c>
      <c r="H539" s="15">
        <v>0</v>
      </c>
      <c r="I539" s="15">
        <v>0</v>
      </c>
      <c r="J539" s="15">
        <v>1045</v>
      </c>
      <c r="K539" s="15">
        <v>2</v>
      </c>
      <c r="L539" s="11">
        <v>1</v>
      </c>
      <c r="M539" s="12">
        <f t="shared" si="106"/>
        <v>0</v>
      </c>
      <c r="N539" s="6">
        <f t="shared" si="107"/>
        <v>0</v>
      </c>
      <c r="O539" s="1">
        <f t="shared" si="108"/>
        <v>0</v>
      </c>
      <c r="P539" s="12">
        <f t="shared" si="117"/>
        <v>0</v>
      </c>
      <c r="Q539" s="6">
        <f t="shared" si="109"/>
        <v>0</v>
      </c>
      <c r="R539" s="1">
        <f t="shared" si="110"/>
        <v>0</v>
      </c>
      <c r="S539" s="12">
        <f t="shared" si="111"/>
        <v>0</v>
      </c>
      <c r="T539" s="6">
        <f t="shared" si="112"/>
        <v>0</v>
      </c>
      <c r="U539" s="1">
        <f t="shared" si="113"/>
        <v>0</v>
      </c>
      <c r="V539" s="13">
        <f t="shared" si="114"/>
        <v>0</v>
      </c>
      <c r="W539">
        <f t="shared" si="115"/>
        <v>80</v>
      </c>
      <c r="X539">
        <f t="shared" si="116"/>
        <v>0</v>
      </c>
      <c r="Y539" s="16" t="s">
        <v>43</v>
      </c>
    </row>
    <row r="540" spans="1:25" ht="14.25">
      <c r="A540" s="14">
        <v>3702</v>
      </c>
      <c r="B540" s="14">
        <v>2213461</v>
      </c>
      <c r="C540" s="14" t="s">
        <v>69</v>
      </c>
      <c r="D540" s="10" t="s">
        <v>41</v>
      </c>
      <c r="E540" s="14">
        <v>5</v>
      </c>
      <c r="F540" s="14">
        <v>1216</v>
      </c>
      <c r="G540" s="15">
        <v>0</v>
      </c>
      <c r="H540" s="15">
        <v>0</v>
      </c>
      <c r="I540" s="15">
        <v>0</v>
      </c>
      <c r="J540" s="15">
        <v>1045</v>
      </c>
      <c r="K540" s="15">
        <v>2</v>
      </c>
      <c r="L540" s="11">
        <v>1</v>
      </c>
      <c r="M540" s="12">
        <f t="shared" si="106"/>
        <v>0</v>
      </c>
      <c r="N540" s="6">
        <f t="shared" si="107"/>
        <v>0</v>
      </c>
      <c r="O540" s="1">
        <f t="shared" si="108"/>
        <v>0</v>
      </c>
      <c r="P540" s="12">
        <f t="shared" si="117"/>
        <v>0</v>
      </c>
      <c r="Q540" s="6">
        <f t="shared" si="109"/>
        <v>0</v>
      </c>
      <c r="R540" s="1">
        <f t="shared" si="110"/>
        <v>0</v>
      </c>
      <c r="S540" s="12">
        <f t="shared" si="111"/>
        <v>0</v>
      </c>
      <c r="T540" s="6">
        <f t="shared" si="112"/>
        <v>0</v>
      </c>
      <c r="U540" s="1">
        <f t="shared" si="113"/>
        <v>0</v>
      </c>
      <c r="V540" s="13">
        <f t="shared" si="114"/>
        <v>0</v>
      </c>
      <c r="W540">
        <f t="shared" si="115"/>
        <v>80</v>
      </c>
      <c r="X540">
        <f t="shared" si="116"/>
        <v>0</v>
      </c>
      <c r="Y540" s="16" t="s">
        <v>43</v>
      </c>
    </row>
    <row r="541" spans="1:25" ht="14.25">
      <c r="A541" s="14">
        <v>3722</v>
      </c>
      <c r="B541" s="14">
        <v>2610356</v>
      </c>
      <c r="C541" s="14" t="s">
        <v>165</v>
      </c>
      <c r="D541" s="10" t="s">
        <v>159</v>
      </c>
      <c r="E541" s="14">
        <v>6</v>
      </c>
      <c r="F541" s="14">
        <v>1210</v>
      </c>
      <c r="G541" s="15">
        <v>0</v>
      </c>
      <c r="H541" s="15">
        <v>0</v>
      </c>
      <c r="I541" s="15">
        <v>0</v>
      </c>
      <c r="J541" s="15">
        <v>1045</v>
      </c>
      <c r="K541" s="15">
        <v>2</v>
      </c>
      <c r="L541" s="11">
        <v>1</v>
      </c>
      <c r="M541" s="12">
        <f t="shared" si="106"/>
        <v>0</v>
      </c>
      <c r="N541" s="6">
        <f t="shared" si="107"/>
        <v>0</v>
      </c>
      <c r="O541" s="1">
        <f t="shared" si="108"/>
        <v>0</v>
      </c>
      <c r="P541" s="12">
        <f t="shared" si="117"/>
        <v>0</v>
      </c>
      <c r="Q541" s="6">
        <f t="shared" si="109"/>
        <v>0</v>
      </c>
      <c r="R541" s="1">
        <f t="shared" si="110"/>
        <v>0</v>
      </c>
      <c r="S541" s="12">
        <f t="shared" si="111"/>
        <v>0</v>
      </c>
      <c r="T541" s="6">
        <f t="shared" si="112"/>
        <v>0</v>
      </c>
      <c r="U541" s="1">
        <f t="shared" si="113"/>
        <v>0</v>
      </c>
      <c r="V541" s="13">
        <f t="shared" si="114"/>
        <v>0</v>
      </c>
      <c r="W541">
        <f t="shared" si="115"/>
        <v>80</v>
      </c>
      <c r="X541">
        <f t="shared" si="116"/>
        <v>0</v>
      </c>
      <c r="Y541" s="16" t="s">
        <v>43</v>
      </c>
    </row>
    <row r="542" spans="1:25" ht="14.25">
      <c r="A542" s="14">
        <v>3732</v>
      </c>
      <c r="B542" s="14">
        <v>1090978</v>
      </c>
      <c r="C542" s="14" t="s">
        <v>86</v>
      </c>
      <c r="D542" s="10" t="s">
        <v>81</v>
      </c>
      <c r="E542" s="14">
        <v>6</v>
      </c>
      <c r="F542" s="14">
        <v>1207</v>
      </c>
      <c r="G542" s="15">
        <v>0</v>
      </c>
      <c r="H542" s="15">
        <v>0</v>
      </c>
      <c r="I542" s="15">
        <v>0</v>
      </c>
      <c r="J542" s="15">
        <v>1045</v>
      </c>
      <c r="K542" s="15">
        <v>2</v>
      </c>
      <c r="L542" s="11">
        <v>1</v>
      </c>
      <c r="M542" s="12">
        <f t="shared" si="106"/>
        <v>0</v>
      </c>
      <c r="N542" s="6">
        <f t="shared" si="107"/>
        <v>0</v>
      </c>
      <c r="O542" s="1">
        <f t="shared" si="108"/>
        <v>0</v>
      </c>
      <c r="P542" s="12">
        <f t="shared" si="117"/>
        <v>0</v>
      </c>
      <c r="Q542" s="6">
        <f t="shared" si="109"/>
        <v>0</v>
      </c>
      <c r="R542" s="1">
        <f t="shared" si="110"/>
        <v>0</v>
      </c>
      <c r="S542" s="12">
        <f t="shared" si="111"/>
        <v>0</v>
      </c>
      <c r="T542" s="6">
        <f t="shared" si="112"/>
        <v>0</v>
      </c>
      <c r="U542" s="1">
        <f t="shared" si="113"/>
        <v>0</v>
      </c>
      <c r="V542" s="13">
        <f t="shared" si="114"/>
        <v>0</v>
      </c>
      <c r="W542">
        <f t="shared" si="115"/>
        <v>80</v>
      </c>
      <c r="X542">
        <f t="shared" si="116"/>
        <v>0</v>
      </c>
      <c r="Y542" s="16" t="s">
        <v>43</v>
      </c>
    </row>
    <row r="543" spans="1:25" ht="14.25">
      <c r="A543" s="14">
        <v>3824</v>
      </c>
      <c r="B543" s="14">
        <v>2520005</v>
      </c>
      <c r="C543" s="14" t="s">
        <v>192</v>
      </c>
      <c r="D543" s="10" t="s">
        <v>178</v>
      </c>
      <c r="E543" s="14">
        <v>6</v>
      </c>
      <c r="F543" s="14">
        <v>1179</v>
      </c>
      <c r="G543" s="15">
        <v>0</v>
      </c>
      <c r="H543" s="15">
        <v>0</v>
      </c>
      <c r="I543" s="15">
        <v>0</v>
      </c>
      <c r="J543" s="15">
        <v>1045</v>
      </c>
      <c r="K543" s="15">
        <v>2</v>
      </c>
      <c r="L543" s="11">
        <v>1</v>
      </c>
      <c r="M543" s="12">
        <f t="shared" si="106"/>
        <v>0</v>
      </c>
      <c r="N543" s="6">
        <f t="shared" si="107"/>
        <v>0</v>
      </c>
      <c r="O543" s="1">
        <f t="shared" si="108"/>
        <v>0</v>
      </c>
      <c r="P543" s="12">
        <f t="shared" si="117"/>
        <v>0</v>
      </c>
      <c r="Q543" s="6">
        <f t="shared" si="109"/>
        <v>0</v>
      </c>
      <c r="R543" s="1">
        <f t="shared" si="110"/>
        <v>0</v>
      </c>
      <c r="S543" s="12">
        <f t="shared" si="111"/>
        <v>0</v>
      </c>
      <c r="T543" s="6">
        <f t="shared" si="112"/>
        <v>0</v>
      </c>
      <c r="U543" s="1">
        <f t="shared" si="113"/>
        <v>0</v>
      </c>
      <c r="V543" s="13">
        <f t="shared" si="114"/>
        <v>0</v>
      </c>
      <c r="W543">
        <f t="shared" si="115"/>
        <v>80</v>
      </c>
      <c r="X543">
        <f t="shared" si="116"/>
        <v>0</v>
      </c>
      <c r="Y543" s="16" t="s">
        <v>43</v>
      </c>
    </row>
    <row r="544" spans="1:25" ht="14.25">
      <c r="A544" s="14">
        <v>3824</v>
      </c>
      <c r="B544" s="14">
        <v>2692633</v>
      </c>
      <c r="C544" s="14" t="s">
        <v>243</v>
      </c>
      <c r="D544" s="10" t="s">
        <v>236</v>
      </c>
      <c r="E544" s="14">
        <v>6</v>
      </c>
      <c r="F544" s="14">
        <v>1179</v>
      </c>
      <c r="G544" s="15">
        <v>0</v>
      </c>
      <c r="H544" s="15">
        <v>0</v>
      </c>
      <c r="I544" s="15">
        <v>0</v>
      </c>
      <c r="J544" s="15">
        <v>1045</v>
      </c>
      <c r="K544" s="15">
        <v>2</v>
      </c>
      <c r="L544" s="11">
        <v>1</v>
      </c>
      <c r="M544" s="12">
        <f t="shared" si="106"/>
        <v>0</v>
      </c>
      <c r="N544" s="6">
        <f t="shared" si="107"/>
        <v>0</v>
      </c>
      <c r="O544" s="1">
        <f t="shared" si="108"/>
        <v>0</v>
      </c>
      <c r="P544" s="12">
        <f t="shared" si="117"/>
        <v>0</v>
      </c>
      <c r="Q544" s="6">
        <f t="shared" si="109"/>
        <v>0</v>
      </c>
      <c r="R544" s="1">
        <f t="shared" si="110"/>
        <v>0</v>
      </c>
      <c r="S544" s="12">
        <f t="shared" si="111"/>
        <v>0</v>
      </c>
      <c r="T544" s="6">
        <f t="shared" si="112"/>
        <v>0</v>
      </c>
      <c r="U544" s="1">
        <f t="shared" si="113"/>
        <v>0</v>
      </c>
      <c r="V544" s="13">
        <f t="shared" si="114"/>
        <v>0</v>
      </c>
      <c r="W544">
        <f t="shared" si="115"/>
        <v>80</v>
      </c>
      <c r="X544">
        <f t="shared" si="116"/>
        <v>0</v>
      </c>
      <c r="Y544" s="16" t="s">
        <v>43</v>
      </c>
    </row>
    <row r="545" spans="1:25" ht="14.25">
      <c r="A545" s="14">
        <v>3835</v>
      </c>
      <c r="B545" s="14">
        <v>2286673</v>
      </c>
      <c r="C545" s="14" t="s">
        <v>188</v>
      </c>
      <c r="D545" s="10" t="s">
        <v>178</v>
      </c>
      <c r="E545" s="14">
        <v>6</v>
      </c>
      <c r="F545" s="14">
        <v>1176</v>
      </c>
      <c r="G545" s="15">
        <v>0</v>
      </c>
      <c r="H545" s="15">
        <v>0</v>
      </c>
      <c r="I545" s="15">
        <v>0</v>
      </c>
      <c r="J545" s="15">
        <v>1045</v>
      </c>
      <c r="K545" s="15">
        <v>2</v>
      </c>
      <c r="L545" s="11">
        <v>1</v>
      </c>
      <c r="M545" s="12">
        <f t="shared" si="106"/>
        <v>0</v>
      </c>
      <c r="N545" s="6">
        <f t="shared" si="107"/>
        <v>0</v>
      </c>
      <c r="O545" s="1">
        <f t="shared" si="108"/>
        <v>0</v>
      </c>
      <c r="P545" s="12">
        <f t="shared" si="117"/>
        <v>0</v>
      </c>
      <c r="Q545" s="6">
        <f t="shared" si="109"/>
        <v>0</v>
      </c>
      <c r="R545" s="1">
        <f t="shared" si="110"/>
        <v>0</v>
      </c>
      <c r="S545" s="12">
        <f t="shared" si="111"/>
        <v>0</v>
      </c>
      <c r="T545" s="6">
        <f t="shared" si="112"/>
        <v>0</v>
      </c>
      <c r="U545" s="1">
        <f t="shared" si="113"/>
        <v>0</v>
      </c>
      <c r="V545" s="13">
        <f t="shared" si="114"/>
        <v>0</v>
      </c>
      <c r="W545">
        <f t="shared" si="115"/>
        <v>80</v>
      </c>
      <c r="X545">
        <f t="shared" si="116"/>
        <v>0</v>
      </c>
      <c r="Y545" s="16" t="s">
        <v>43</v>
      </c>
    </row>
    <row r="546" spans="1:25" ht="14.25">
      <c r="A546" s="14">
        <v>3914</v>
      </c>
      <c r="B546" s="14">
        <v>2653225</v>
      </c>
      <c r="C546" s="14" t="s">
        <v>98</v>
      </c>
      <c r="D546" s="10" t="s">
        <v>81</v>
      </c>
      <c r="E546" s="14">
        <v>5</v>
      </c>
      <c r="F546" s="14">
        <v>1149</v>
      </c>
      <c r="G546" s="15">
        <v>0</v>
      </c>
      <c r="H546" s="15">
        <v>0</v>
      </c>
      <c r="I546" s="15">
        <v>0</v>
      </c>
      <c r="J546" s="15">
        <v>1045</v>
      </c>
      <c r="K546" s="15">
        <v>2</v>
      </c>
      <c r="L546" s="11">
        <v>1</v>
      </c>
      <c r="M546" s="12">
        <f t="shared" si="106"/>
        <v>0</v>
      </c>
      <c r="N546" s="6">
        <f t="shared" si="107"/>
        <v>0</v>
      </c>
      <c r="O546" s="1">
        <f t="shared" si="108"/>
        <v>0</v>
      </c>
      <c r="P546" s="12">
        <f t="shared" si="117"/>
        <v>0</v>
      </c>
      <c r="Q546" s="6">
        <f t="shared" si="109"/>
        <v>0</v>
      </c>
      <c r="R546" s="1">
        <f t="shared" si="110"/>
        <v>0</v>
      </c>
      <c r="S546" s="12">
        <f t="shared" si="111"/>
        <v>0</v>
      </c>
      <c r="T546" s="6">
        <f t="shared" si="112"/>
        <v>0</v>
      </c>
      <c r="U546" s="1">
        <f t="shared" si="113"/>
        <v>0</v>
      </c>
      <c r="V546" s="13">
        <f t="shared" si="114"/>
        <v>0</v>
      </c>
      <c r="W546">
        <f t="shared" si="115"/>
        <v>80</v>
      </c>
      <c r="X546">
        <f t="shared" si="116"/>
        <v>0</v>
      </c>
      <c r="Y546" s="16" t="s">
        <v>43</v>
      </c>
    </row>
    <row r="547" spans="1:25" ht="14.25">
      <c r="A547" s="14">
        <v>3930</v>
      </c>
      <c r="B547" s="14">
        <v>1104514</v>
      </c>
      <c r="C547" s="14" t="s">
        <v>238</v>
      </c>
      <c r="D547" s="10" t="s">
        <v>236</v>
      </c>
      <c r="E547" s="14">
        <v>6</v>
      </c>
      <c r="F547" s="14">
        <v>1145</v>
      </c>
      <c r="G547" s="15">
        <v>0</v>
      </c>
      <c r="H547" s="15">
        <v>0</v>
      </c>
      <c r="I547" s="15">
        <v>0</v>
      </c>
      <c r="J547" s="15">
        <v>1045</v>
      </c>
      <c r="K547" s="15">
        <v>2</v>
      </c>
      <c r="L547" s="11">
        <v>1</v>
      </c>
      <c r="M547" s="12">
        <f t="shared" si="106"/>
        <v>0</v>
      </c>
      <c r="N547" s="6">
        <f t="shared" si="107"/>
        <v>0</v>
      </c>
      <c r="O547" s="1">
        <f t="shared" si="108"/>
        <v>0</v>
      </c>
      <c r="P547" s="12">
        <f t="shared" si="117"/>
        <v>0</v>
      </c>
      <c r="Q547" s="6">
        <f t="shared" si="109"/>
        <v>0</v>
      </c>
      <c r="R547" s="1">
        <f t="shared" si="110"/>
        <v>0</v>
      </c>
      <c r="S547" s="12">
        <f t="shared" si="111"/>
        <v>0</v>
      </c>
      <c r="T547" s="6">
        <f t="shared" si="112"/>
        <v>0</v>
      </c>
      <c r="U547" s="1">
        <f t="shared" si="113"/>
        <v>0</v>
      </c>
      <c r="V547" s="13">
        <f t="shared" si="114"/>
        <v>0</v>
      </c>
      <c r="W547">
        <f t="shared" si="115"/>
        <v>80</v>
      </c>
      <c r="X547">
        <f t="shared" si="116"/>
        <v>0</v>
      </c>
      <c r="Y547" s="16" t="s">
        <v>43</v>
      </c>
    </row>
    <row r="548" spans="1:25" ht="14.25">
      <c r="A548" s="14">
        <v>3987</v>
      </c>
      <c r="B548" s="14">
        <v>1065886</v>
      </c>
      <c r="C548" s="14" t="s">
        <v>177</v>
      </c>
      <c r="D548" s="10" t="s">
        <v>178</v>
      </c>
      <c r="E548" s="14">
        <v>6</v>
      </c>
      <c r="F548" s="14">
        <v>1127</v>
      </c>
      <c r="G548" s="15">
        <v>0</v>
      </c>
      <c r="H548" s="15">
        <v>0</v>
      </c>
      <c r="I548" s="15">
        <v>0</v>
      </c>
      <c r="J548" s="15">
        <v>1045</v>
      </c>
      <c r="K548" s="15">
        <v>2</v>
      </c>
      <c r="L548" s="11">
        <v>1</v>
      </c>
      <c r="M548" s="12">
        <f t="shared" si="106"/>
        <v>0</v>
      </c>
      <c r="N548" s="6">
        <f t="shared" si="107"/>
        <v>0</v>
      </c>
      <c r="O548" s="1">
        <f t="shared" si="108"/>
        <v>0</v>
      </c>
      <c r="P548" s="12">
        <f t="shared" si="117"/>
        <v>0</v>
      </c>
      <c r="Q548" s="6">
        <f t="shared" si="109"/>
        <v>0</v>
      </c>
      <c r="R548" s="1">
        <f t="shared" si="110"/>
        <v>0</v>
      </c>
      <c r="S548" s="12">
        <f t="shared" si="111"/>
        <v>0</v>
      </c>
      <c r="T548" s="6">
        <f t="shared" si="112"/>
        <v>0</v>
      </c>
      <c r="U548" s="1">
        <f t="shared" si="113"/>
        <v>0</v>
      </c>
      <c r="V548" s="13">
        <f t="shared" si="114"/>
        <v>0</v>
      </c>
      <c r="W548">
        <f t="shared" si="115"/>
        <v>80</v>
      </c>
      <c r="X548">
        <f t="shared" si="116"/>
        <v>0</v>
      </c>
      <c r="Y548" s="16" t="s">
        <v>43</v>
      </c>
    </row>
    <row r="549" spans="1:25" ht="14.25">
      <c r="A549" s="14">
        <v>4011</v>
      </c>
      <c r="B549" s="14">
        <v>2504418</v>
      </c>
      <c r="C549" s="14" t="s">
        <v>142</v>
      </c>
      <c r="D549" s="10" t="s">
        <v>101</v>
      </c>
      <c r="E549" s="14">
        <v>6</v>
      </c>
      <c r="F549" s="14">
        <v>1112</v>
      </c>
      <c r="G549" s="15">
        <v>0</v>
      </c>
      <c r="H549" s="15">
        <v>0</v>
      </c>
      <c r="I549" s="15">
        <v>0</v>
      </c>
      <c r="J549" s="15">
        <v>1045</v>
      </c>
      <c r="K549" s="15">
        <v>2</v>
      </c>
      <c r="L549" s="11">
        <v>1</v>
      </c>
      <c r="M549" s="12">
        <f t="shared" si="106"/>
        <v>0</v>
      </c>
      <c r="N549" s="6">
        <f t="shared" si="107"/>
        <v>0</v>
      </c>
      <c r="O549" s="1">
        <f t="shared" si="108"/>
        <v>0</v>
      </c>
      <c r="P549" s="12">
        <f t="shared" si="117"/>
        <v>0</v>
      </c>
      <c r="Q549" s="6">
        <f t="shared" si="109"/>
        <v>0</v>
      </c>
      <c r="R549" s="1">
        <f t="shared" si="110"/>
        <v>0</v>
      </c>
      <c r="S549" s="12">
        <f t="shared" si="111"/>
        <v>0</v>
      </c>
      <c r="T549" s="6">
        <f t="shared" si="112"/>
        <v>0</v>
      </c>
      <c r="U549" s="1">
        <f t="shared" si="113"/>
        <v>0</v>
      </c>
      <c r="V549" s="13">
        <f t="shared" si="114"/>
        <v>0</v>
      </c>
      <c r="W549">
        <f t="shared" si="115"/>
        <v>80</v>
      </c>
      <c r="X549">
        <f t="shared" si="116"/>
        <v>0</v>
      </c>
      <c r="Y549" s="16" t="s">
        <v>43</v>
      </c>
    </row>
    <row r="550" spans="1:25" ht="14.25">
      <c r="A550" s="14">
        <v>4019</v>
      </c>
      <c r="B550" s="14">
        <v>1099449</v>
      </c>
      <c r="C550" s="14" t="s">
        <v>162</v>
      </c>
      <c r="D550" s="10" t="s">
        <v>159</v>
      </c>
      <c r="E550" s="14">
        <v>6</v>
      </c>
      <c r="F550" s="14">
        <v>1109</v>
      </c>
      <c r="G550" s="15">
        <v>0</v>
      </c>
      <c r="H550" s="15">
        <v>0</v>
      </c>
      <c r="I550" s="15">
        <v>0</v>
      </c>
      <c r="J550" s="15">
        <v>1045</v>
      </c>
      <c r="K550" s="15">
        <v>2</v>
      </c>
      <c r="L550" s="11">
        <v>1</v>
      </c>
      <c r="M550" s="12">
        <f t="shared" si="106"/>
        <v>0</v>
      </c>
      <c r="N550" s="6">
        <f t="shared" si="107"/>
        <v>0</v>
      </c>
      <c r="O550" s="1">
        <f t="shared" si="108"/>
        <v>0</v>
      </c>
      <c r="P550" s="12">
        <f t="shared" si="117"/>
        <v>0</v>
      </c>
      <c r="Q550" s="6">
        <f t="shared" si="109"/>
        <v>0</v>
      </c>
      <c r="R550" s="1">
        <f t="shared" si="110"/>
        <v>0</v>
      </c>
      <c r="S550" s="12">
        <f t="shared" si="111"/>
        <v>0</v>
      </c>
      <c r="T550" s="6">
        <f t="shared" si="112"/>
        <v>0</v>
      </c>
      <c r="U550" s="1">
        <f t="shared" si="113"/>
        <v>0</v>
      </c>
      <c r="V550" s="13">
        <f t="shared" si="114"/>
        <v>0</v>
      </c>
      <c r="W550">
        <f t="shared" si="115"/>
        <v>80</v>
      </c>
      <c r="X550">
        <f t="shared" si="116"/>
        <v>0</v>
      </c>
      <c r="Y550" s="16" t="s">
        <v>43</v>
      </c>
    </row>
    <row r="551" spans="1:25" ht="14.25">
      <c r="A551" s="14">
        <v>4034</v>
      </c>
      <c r="B551" s="14">
        <v>1021929</v>
      </c>
      <c r="C551" s="14" t="s">
        <v>82</v>
      </c>
      <c r="D551" s="10" t="s">
        <v>81</v>
      </c>
      <c r="E551" s="14">
        <v>6</v>
      </c>
      <c r="F551" s="14">
        <v>1102</v>
      </c>
      <c r="G551" s="15">
        <v>0</v>
      </c>
      <c r="H551" s="15">
        <v>0</v>
      </c>
      <c r="I551" s="15">
        <v>0</v>
      </c>
      <c r="J551" s="15">
        <v>1045</v>
      </c>
      <c r="K551" s="15">
        <v>2</v>
      </c>
      <c r="L551" s="11">
        <v>1</v>
      </c>
      <c r="M551" s="12">
        <f t="shared" si="106"/>
        <v>0</v>
      </c>
      <c r="N551" s="6">
        <f t="shared" si="107"/>
        <v>0</v>
      </c>
      <c r="O551" s="1">
        <f t="shared" si="108"/>
        <v>0</v>
      </c>
      <c r="P551" s="12">
        <f t="shared" si="117"/>
        <v>0</v>
      </c>
      <c r="Q551" s="6">
        <f t="shared" si="109"/>
        <v>0</v>
      </c>
      <c r="R551" s="1">
        <f t="shared" si="110"/>
        <v>0</v>
      </c>
      <c r="S551" s="12">
        <f t="shared" si="111"/>
        <v>0</v>
      </c>
      <c r="T551" s="6">
        <f t="shared" si="112"/>
        <v>0</v>
      </c>
      <c r="U551" s="1">
        <f t="shared" si="113"/>
        <v>0</v>
      </c>
      <c r="V551" s="13">
        <f t="shared" si="114"/>
        <v>0</v>
      </c>
      <c r="W551">
        <f t="shared" si="115"/>
        <v>80</v>
      </c>
      <c r="X551">
        <f t="shared" si="116"/>
        <v>0</v>
      </c>
      <c r="Y551" s="16" t="s">
        <v>43</v>
      </c>
    </row>
    <row r="552" spans="1:25" ht="14.25">
      <c r="A552" s="14">
        <v>4138</v>
      </c>
      <c r="B552" s="14">
        <v>2791064</v>
      </c>
      <c r="C552" s="14" t="s">
        <v>249</v>
      </c>
      <c r="D552" s="10" t="s">
        <v>236</v>
      </c>
      <c r="E552" s="14">
        <v>7</v>
      </c>
      <c r="F552" s="14">
        <v>1024</v>
      </c>
      <c r="G552" s="15">
        <v>0</v>
      </c>
      <c r="H552" s="15">
        <v>0</v>
      </c>
      <c r="I552" s="15">
        <v>0</v>
      </c>
      <c r="J552" s="15">
        <v>1045</v>
      </c>
      <c r="K552" s="15">
        <v>2</v>
      </c>
      <c r="L552" s="11">
        <v>1</v>
      </c>
      <c r="M552" s="12">
        <f t="shared" si="106"/>
        <v>0</v>
      </c>
      <c r="N552" s="6">
        <f t="shared" si="107"/>
        <v>0</v>
      </c>
      <c r="O552" s="1">
        <f t="shared" si="108"/>
        <v>0</v>
      </c>
      <c r="P552" s="12">
        <f t="shared" si="117"/>
        <v>0</v>
      </c>
      <c r="Q552" s="6">
        <f t="shared" si="109"/>
        <v>0</v>
      </c>
      <c r="R552" s="1">
        <f t="shared" si="110"/>
        <v>0</v>
      </c>
      <c r="S552" s="12">
        <f t="shared" si="111"/>
        <v>0</v>
      </c>
      <c r="T552" s="6">
        <f t="shared" si="112"/>
        <v>0</v>
      </c>
      <c r="U552" s="1">
        <f t="shared" si="113"/>
        <v>0</v>
      </c>
      <c r="V552" s="13">
        <f t="shared" si="114"/>
        <v>0</v>
      </c>
      <c r="W552">
        <f t="shared" si="115"/>
        <v>80</v>
      </c>
      <c r="X552">
        <f t="shared" si="116"/>
        <v>0</v>
      </c>
      <c r="Y552" s="16" t="s">
        <v>43</v>
      </c>
    </row>
    <row r="553" spans="1:25" ht="14.25">
      <c r="A553" s="14">
        <v>4163</v>
      </c>
      <c r="B553" s="14">
        <v>1143476</v>
      </c>
      <c r="C553" s="14" t="s">
        <v>65</v>
      </c>
      <c r="D553" s="10" t="s">
        <v>41</v>
      </c>
      <c r="E553" s="14">
        <v>6</v>
      </c>
      <c r="F553" s="14">
        <v>994</v>
      </c>
      <c r="G553" s="15">
        <v>0</v>
      </c>
      <c r="H553" s="15">
        <v>0</v>
      </c>
      <c r="I553" s="15">
        <v>0</v>
      </c>
      <c r="J553" s="15">
        <v>1045</v>
      </c>
      <c r="K553" s="15">
        <v>2</v>
      </c>
      <c r="L553" s="11">
        <v>1</v>
      </c>
      <c r="M553" s="12">
        <f t="shared" si="106"/>
        <v>0</v>
      </c>
      <c r="N553" s="6">
        <f t="shared" si="107"/>
        <v>0</v>
      </c>
      <c r="O553" s="1">
        <f t="shared" si="108"/>
        <v>0</v>
      </c>
      <c r="P553" s="12">
        <f t="shared" si="117"/>
        <v>0</v>
      </c>
      <c r="Q553" s="6">
        <f t="shared" si="109"/>
        <v>0</v>
      </c>
      <c r="R553" s="1">
        <f t="shared" si="110"/>
        <v>0</v>
      </c>
      <c r="S553" s="12">
        <f t="shared" si="111"/>
        <v>0</v>
      </c>
      <c r="T553" s="6">
        <f t="shared" si="112"/>
        <v>0</v>
      </c>
      <c r="U553" s="1">
        <f t="shared" si="113"/>
        <v>0</v>
      </c>
      <c r="V553" s="13">
        <f t="shared" si="114"/>
        <v>0</v>
      </c>
      <c r="W553">
        <f t="shared" si="115"/>
        <v>80</v>
      </c>
      <c r="X553">
        <f t="shared" si="116"/>
        <v>0</v>
      </c>
      <c r="Y553" s="16" t="s">
        <v>43</v>
      </c>
    </row>
    <row r="554" spans="1:25" ht="14.25">
      <c r="A554" s="14">
        <v>4185</v>
      </c>
      <c r="B554" s="14">
        <v>1057191</v>
      </c>
      <c r="C554" s="14" t="s">
        <v>219</v>
      </c>
      <c r="D554" s="10" t="s">
        <v>212</v>
      </c>
      <c r="E554" s="14">
        <v>6</v>
      </c>
      <c r="F554" s="14">
        <v>955</v>
      </c>
      <c r="G554" s="15">
        <v>0</v>
      </c>
      <c r="H554" s="15">
        <v>0</v>
      </c>
      <c r="I554" s="15">
        <v>0</v>
      </c>
      <c r="J554" s="15">
        <v>1045</v>
      </c>
      <c r="K554" s="15">
        <v>2</v>
      </c>
      <c r="L554" s="11">
        <v>1</v>
      </c>
      <c r="M554" s="12">
        <f t="shared" si="106"/>
        <v>0</v>
      </c>
      <c r="N554" s="6">
        <f t="shared" si="107"/>
        <v>0</v>
      </c>
      <c r="O554" s="1">
        <f t="shared" si="108"/>
        <v>0</v>
      </c>
      <c r="P554" s="12">
        <f t="shared" si="117"/>
        <v>0</v>
      </c>
      <c r="Q554" s="6">
        <f t="shared" si="109"/>
        <v>0</v>
      </c>
      <c r="R554" s="1">
        <f t="shared" si="110"/>
        <v>0</v>
      </c>
      <c r="S554" s="12">
        <f t="shared" si="111"/>
        <v>0</v>
      </c>
      <c r="T554" s="6">
        <f t="shared" si="112"/>
        <v>0</v>
      </c>
      <c r="U554" s="1">
        <f t="shared" si="113"/>
        <v>0</v>
      </c>
      <c r="V554" s="13">
        <f t="shared" si="114"/>
        <v>0</v>
      </c>
      <c r="W554">
        <f t="shared" si="115"/>
        <v>80</v>
      </c>
      <c r="X554">
        <f t="shared" si="116"/>
        <v>0</v>
      </c>
      <c r="Y554" s="16" t="s">
        <v>43</v>
      </c>
    </row>
    <row r="555" spans="1:25" ht="14.25">
      <c r="A555" s="14">
        <v>4195</v>
      </c>
      <c r="B555" s="14">
        <v>1114963</v>
      </c>
      <c r="C555" s="14" t="s">
        <v>163</v>
      </c>
      <c r="D555" s="10" t="s">
        <v>159</v>
      </c>
      <c r="E555" s="14">
        <v>6</v>
      </c>
      <c r="F555" s="14">
        <v>939</v>
      </c>
      <c r="G555" s="15">
        <v>0</v>
      </c>
      <c r="H555" s="15">
        <v>0</v>
      </c>
      <c r="I555" s="15">
        <v>0</v>
      </c>
      <c r="J555" s="15">
        <v>1045</v>
      </c>
      <c r="K555" s="15">
        <v>2</v>
      </c>
      <c r="L555" s="11">
        <v>1</v>
      </c>
      <c r="M555" s="12">
        <f t="shared" si="106"/>
        <v>0</v>
      </c>
      <c r="N555" s="6">
        <f t="shared" si="107"/>
        <v>0</v>
      </c>
      <c r="O555" s="1">
        <f t="shared" si="108"/>
        <v>0</v>
      </c>
      <c r="P555" s="12">
        <f t="shared" si="117"/>
        <v>0</v>
      </c>
      <c r="Q555" s="6">
        <f t="shared" si="109"/>
        <v>0</v>
      </c>
      <c r="R555" s="1">
        <f t="shared" si="110"/>
        <v>0</v>
      </c>
      <c r="S555" s="12">
        <f t="shared" si="111"/>
        <v>0</v>
      </c>
      <c r="T555" s="6">
        <f t="shared" si="112"/>
        <v>0</v>
      </c>
      <c r="U555" s="1">
        <f t="shared" si="113"/>
        <v>0</v>
      </c>
      <c r="V555" s="13">
        <f t="shared" si="114"/>
        <v>0</v>
      </c>
      <c r="W555">
        <f t="shared" si="115"/>
        <v>80</v>
      </c>
      <c r="X555">
        <f t="shared" si="116"/>
        <v>0</v>
      </c>
      <c r="Y555" s="16" t="s">
        <v>43</v>
      </c>
    </row>
    <row r="556" spans="1:25" ht="14.25">
      <c r="A556" s="51">
        <v>51</v>
      </c>
      <c r="B556" s="51">
        <v>2517932</v>
      </c>
      <c r="C556" s="51" t="s">
        <v>195</v>
      </c>
      <c r="D556" t="s">
        <v>194</v>
      </c>
      <c r="E556" s="51" t="s">
        <v>252</v>
      </c>
      <c r="F556" s="51">
        <v>1787</v>
      </c>
      <c r="G556" s="52">
        <v>0</v>
      </c>
      <c r="H556" s="52">
        <v>0</v>
      </c>
      <c r="I556" s="52">
        <v>0</v>
      </c>
      <c r="J556" s="52">
        <v>880</v>
      </c>
      <c r="K556" s="52">
        <v>2</v>
      </c>
      <c r="L556" s="52">
        <v>1</v>
      </c>
      <c r="M556" s="12">
        <f t="shared" si="106"/>
        <v>0</v>
      </c>
      <c r="N556" s="6">
        <f t="shared" si="107"/>
        <v>0</v>
      </c>
      <c r="O556" s="1">
        <f t="shared" si="108"/>
        <v>0</v>
      </c>
      <c r="P556" s="12">
        <f aca="true" t="shared" si="118" ref="P556:P587">IF(A556&lt;(G556+H556+1),MIN((H556-A556+G556+1)/H556,1),0)</f>
        <v>0</v>
      </c>
      <c r="Q556" s="6">
        <f t="shared" si="109"/>
        <v>0</v>
      </c>
      <c r="R556" s="1">
        <f t="shared" si="110"/>
        <v>0</v>
      </c>
      <c r="S556" s="12">
        <f t="shared" si="111"/>
        <v>0</v>
      </c>
      <c r="T556" s="6">
        <f t="shared" si="112"/>
        <v>0</v>
      </c>
      <c r="U556" s="1">
        <f t="shared" si="113"/>
        <v>0</v>
      </c>
      <c r="V556" s="13">
        <f t="shared" si="114"/>
        <v>0.9431818181818182</v>
      </c>
      <c r="W556">
        <f t="shared" si="115"/>
        <v>80</v>
      </c>
      <c r="X556">
        <f t="shared" si="116"/>
        <v>75.45454545454545</v>
      </c>
      <c r="Y556" s="53" t="s">
        <v>251</v>
      </c>
    </row>
    <row r="557" spans="1:25" ht="14.25">
      <c r="A557" s="51">
        <v>206</v>
      </c>
      <c r="B557" s="51">
        <v>2334038</v>
      </c>
      <c r="C557" s="51" t="s">
        <v>139</v>
      </c>
      <c r="D557" t="s">
        <v>101</v>
      </c>
      <c r="E557" s="51" t="s">
        <v>265</v>
      </c>
      <c r="F557" s="51">
        <v>1707</v>
      </c>
      <c r="G557" s="52">
        <v>0</v>
      </c>
      <c r="H557" s="52">
        <v>0</v>
      </c>
      <c r="I557" s="52">
        <v>0</v>
      </c>
      <c r="J557" s="52">
        <v>880</v>
      </c>
      <c r="K557" s="52">
        <v>2</v>
      </c>
      <c r="L557" s="52">
        <v>1</v>
      </c>
      <c r="M557" s="12">
        <f t="shared" si="106"/>
        <v>0</v>
      </c>
      <c r="N557" s="6">
        <f t="shared" si="107"/>
        <v>0</v>
      </c>
      <c r="O557" s="1">
        <f t="shared" si="108"/>
        <v>0</v>
      </c>
      <c r="P557" s="12">
        <f t="shared" si="118"/>
        <v>0</v>
      </c>
      <c r="Q557" s="6">
        <f t="shared" si="109"/>
        <v>0</v>
      </c>
      <c r="R557" s="1">
        <f t="shared" si="110"/>
        <v>0</v>
      </c>
      <c r="S557" s="12">
        <f t="shared" si="111"/>
        <v>0</v>
      </c>
      <c r="T557" s="6">
        <f t="shared" si="112"/>
        <v>0</v>
      </c>
      <c r="U557" s="1">
        <f t="shared" si="113"/>
        <v>0</v>
      </c>
      <c r="V557" s="13">
        <f t="shared" si="114"/>
        <v>0.7670454545454546</v>
      </c>
      <c r="W557">
        <f t="shared" si="115"/>
        <v>80</v>
      </c>
      <c r="X557">
        <f t="shared" si="116"/>
        <v>61.36363636363637</v>
      </c>
      <c r="Y557" s="53" t="s">
        <v>251</v>
      </c>
    </row>
    <row r="558" spans="1:25" ht="14.25">
      <c r="A558" s="51">
        <v>228</v>
      </c>
      <c r="B558" s="51">
        <v>1840714</v>
      </c>
      <c r="C558" s="51" t="s">
        <v>133</v>
      </c>
      <c r="D558" t="s">
        <v>101</v>
      </c>
      <c r="E558" s="51" t="s">
        <v>252</v>
      </c>
      <c r="F558" s="51">
        <v>1702</v>
      </c>
      <c r="G558" s="52">
        <v>0</v>
      </c>
      <c r="H558" s="52">
        <v>0</v>
      </c>
      <c r="I558" s="52">
        <v>0</v>
      </c>
      <c r="J558" s="52">
        <v>880</v>
      </c>
      <c r="K558" s="52">
        <v>2</v>
      </c>
      <c r="L558" s="52">
        <v>1</v>
      </c>
      <c r="M558" s="12">
        <f t="shared" si="106"/>
        <v>0</v>
      </c>
      <c r="N558" s="6">
        <f t="shared" si="107"/>
        <v>0</v>
      </c>
      <c r="O558" s="1">
        <f t="shared" si="108"/>
        <v>0</v>
      </c>
      <c r="P558" s="12">
        <f t="shared" si="118"/>
        <v>0</v>
      </c>
      <c r="Q558" s="6">
        <f t="shared" si="109"/>
        <v>0</v>
      </c>
      <c r="R558" s="1">
        <f t="shared" si="110"/>
        <v>0</v>
      </c>
      <c r="S558" s="12">
        <f t="shared" si="111"/>
        <v>0</v>
      </c>
      <c r="T558" s="6">
        <f t="shared" si="112"/>
        <v>0</v>
      </c>
      <c r="U558" s="1">
        <f t="shared" si="113"/>
        <v>0</v>
      </c>
      <c r="V558" s="13">
        <f t="shared" si="114"/>
        <v>0.7420454545454546</v>
      </c>
      <c r="W558">
        <f t="shared" si="115"/>
        <v>80</v>
      </c>
      <c r="X558">
        <f t="shared" si="116"/>
        <v>59.36363636363637</v>
      </c>
      <c r="Y558" s="53" t="s">
        <v>251</v>
      </c>
    </row>
    <row r="559" spans="1:25" ht="14.25">
      <c r="A559" s="51">
        <v>239</v>
      </c>
      <c r="B559" s="51">
        <v>2504126</v>
      </c>
      <c r="C559" s="51" t="s">
        <v>223</v>
      </c>
      <c r="D559" t="s">
        <v>212</v>
      </c>
      <c r="E559" s="51" t="s">
        <v>263</v>
      </c>
      <c r="F559" s="51">
        <v>1699</v>
      </c>
      <c r="G559" s="52">
        <v>0</v>
      </c>
      <c r="H559" s="52">
        <v>0</v>
      </c>
      <c r="I559" s="52">
        <v>0</v>
      </c>
      <c r="J559" s="52">
        <v>880</v>
      </c>
      <c r="K559" s="52">
        <v>2</v>
      </c>
      <c r="L559" s="52">
        <v>1</v>
      </c>
      <c r="M559" s="12">
        <f t="shared" si="106"/>
        <v>0</v>
      </c>
      <c r="N559" s="6">
        <f t="shared" si="107"/>
        <v>0</v>
      </c>
      <c r="O559" s="1">
        <f t="shared" si="108"/>
        <v>0</v>
      </c>
      <c r="P559" s="12">
        <f t="shared" si="118"/>
        <v>0</v>
      </c>
      <c r="Q559" s="6">
        <f t="shared" si="109"/>
        <v>0</v>
      </c>
      <c r="R559" s="1">
        <f t="shared" si="110"/>
        <v>0</v>
      </c>
      <c r="S559" s="12">
        <f t="shared" si="111"/>
        <v>0</v>
      </c>
      <c r="T559" s="6">
        <f t="shared" si="112"/>
        <v>0</v>
      </c>
      <c r="U559" s="1">
        <f t="shared" si="113"/>
        <v>0</v>
      </c>
      <c r="V559" s="13">
        <f t="shared" si="114"/>
        <v>0.7295454545454545</v>
      </c>
      <c r="W559">
        <f t="shared" si="115"/>
        <v>80</v>
      </c>
      <c r="X559">
        <f t="shared" si="116"/>
        <v>58.36363636363636</v>
      </c>
      <c r="Y559" s="53" t="s">
        <v>251</v>
      </c>
    </row>
    <row r="560" spans="1:25" ht="14.25">
      <c r="A560" s="51">
        <v>654</v>
      </c>
      <c r="B560" s="51">
        <v>2692671</v>
      </c>
      <c r="C560" s="51" t="s">
        <v>282</v>
      </c>
      <c r="D560" t="s">
        <v>236</v>
      </c>
      <c r="E560" s="51" t="s">
        <v>254</v>
      </c>
      <c r="F560" s="51">
        <v>1625</v>
      </c>
      <c r="G560" s="52">
        <v>0</v>
      </c>
      <c r="H560" s="52">
        <v>0</v>
      </c>
      <c r="I560" s="52">
        <v>0</v>
      </c>
      <c r="J560" s="52">
        <v>880</v>
      </c>
      <c r="K560" s="52">
        <v>2</v>
      </c>
      <c r="L560" s="52">
        <v>1</v>
      </c>
      <c r="M560" s="12">
        <f t="shared" si="106"/>
        <v>0</v>
      </c>
      <c r="N560" s="6">
        <f t="shared" si="107"/>
        <v>0</v>
      </c>
      <c r="O560" s="1">
        <f t="shared" si="108"/>
        <v>0</v>
      </c>
      <c r="P560" s="12">
        <f t="shared" si="118"/>
        <v>0</v>
      </c>
      <c r="Q560" s="6">
        <f t="shared" si="109"/>
        <v>0</v>
      </c>
      <c r="R560" s="1">
        <f t="shared" si="110"/>
        <v>0</v>
      </c>
      <c r="S560" s="12">
        <f t="shared" si="111"/>
        <v>0</v>
      </c>
      <c r="T560" s="6">
        <f t="shared" si="112"/>
        <v>0</v>
      </c>
      <c r="U560" s="1">
        <f t="shared" si="113"/>
        <v>0</v>
      </c>
      <c r="V560" s="13">
        <f t="shared" si="114"/>
        <v>0.25795454545454544</v>
      </c>
      <c r="W560">
        <f t="shared" si="115"/>
        <v>80</v>
      </c>
      <c r="X560">
        <f t="shared" si="116"/>
        <v>20.636363636363633</v>
      </c>
      <c r="Y560" s="53" t="s">
        <v>251</v>
      </c>
    </row>
    <row r="561" spans="1:25" ht="14.25">
      <c r="A561" s="51">
        <v>711</v>
      </c>
      <c r="B561" s="51">
        <v>1008935</v>
      </c>
      <c r="C561" s="51" t="s">
        <v>201</v>
      </c>
      <c r="D561" t="s">
        <v>197</v>
      </c>
      <c r="E561" s="51" t="s">
        <v>250</v>
      </c>
      <c r="F561" s="51">
        <v>1618</v>
      </c>
      <c r="G561" s="52">
        <v>0</v>
      </c>
      <c r="H561" s="52">
        <v>0</v>
      </c>
      <c r="I561" s="52">
        <v>0</v>
      </c>
      <c r="J561" s="52">
        <v>880</v>
      </c>
      <c r="K561" s="52">
        <v>2</v>
      </c>
      <c r="L561" s="52">
        <v>1</v>
      </c>
      <c r="M561" s="12">
        <f t="shared" si="106"/>
        <v>0</v>
      </c>
      <c r="N561" s="6">
        <f t="shared" si="107"/>
        <v>0</v>
      </c>
      <c r="O561" s="1">
        <f t="shared" si="108"/>
        <v>0</v>
      </c>
      <c r="P561" s="12">
        <f t="shared" si="118"/>
        <v>0</v>
      </c>
      <c r="Q561" s="6">
        <f t="shared" si="109"/>
        <v>0</v>
      </c>
      <c r="R561" s="1">
        <f t="shared" si="110"/>
        <v>0</v>
      </c>
      <c r="S561" s="12">
        <f t="shared" si="111"/>
        <v>0</v>
      </c>
      <c r="T561" s="6">
        <f t="shared" si="112"/>
        <v>0</v>
      </c>
      <c r="U561" s="1">
        <f t="shared" si="113"/>
        <v>0</v>
      </c>
      <c r="V561" s="13">
        <f t="shared" si="114"/>
        <v>0.19318181818181818</v>
      </c>
      <c r="W561">
        <f t="shared" si="115"/>
        <v>80</v>
      </c>
      <c r="X561">
        <f t="shared" si="116"/>
        <v>15.454545454545453</v>
      </c>
      <c r="Y561" s="53" t="s">
        <v>251</v>
      </c>
    </row>
    <row r="562" spans="1:25" ht="14.25">
      <c r="A562" s="51">
        <v>731</v>
      </c>
      <c r="B562" s="51">
        <v>2548068</v>
      </c>
      <c r="C562" s="51" t="s">
        <v>203</v>
      </c>
      <c r="D562" t="s">
        <v>197</v>
      </c>
      <c r="E562" s="51" t="s">
        <v>255</v>
      </c>
      <c r="F562" s="51">
        <v>1614</v>
      </c>
      <c r="G562" s="52">
        <v>0</v>
      </c>
      <c r="H562" s="52">
        <v>0</v>
      </c>
      <c r="I562" s="52">
        <v>0</v>
      </c>
      <c r="J562" s="52">
        <v>880</v>
      </c>
      <c r="K562" s="52">
        <v>2</v>
      </c>
      <c r="L562" s="52">
        <v>1</v>
      </c>
      <c r="M562" s="12">
        <f t="shared" si="106"/>
        <v>0</v>
      </c>
      <c r="N562" s="6">
        <f t="shared" si="107"/>
        <v>0</v>
      </c>
      <c r="O562" s="1">
        <f t="shared" si="108"/>
        <v>0</v>
      </c>
      <c r="P562" s="12">
        <f t="shared" si="118"/>
        <v>0</v>
      </c>
      <c r="Q562" s="6">
        <f t="shared" si="109"/>
        <v>0</v>
      </c>
      <c r="R562" s="1">
        <f t="shared" si="110"/>
        <v>0</v>
      </c>
      <c r="S562" s="12">
        <f t="shared" si="111"/>
        <v>0</v>
      </c>
      <c r="T562" s="6">
        <f t="shared" si="112"/>
        <v>0</v>
      </c>
      <c r="U562" s="1">
        <f t="shared" si="113"/>
        <v>0</v>
      </c>
      <c r="V562" s="13">
        <f t="shared" si="114"/>
        <v>0.17045454545454544</v>
      </c>
      <c r="W562">
        <f t="shared" si="115"/>
        <v>80</v>
      </c>
      <c r="X562">
        <f t="shared" si="116"/>
        <v>13.636363636363635</v>
      </c>
      <c r="Y562" s="53" t="s">
        <v>251</v>
      </c>
    </row>
    <row r="563" spans="1:25" ht="14.25">
      <c r="A563" s="51">
        <v>770</v>
      </c>
      <c r="B563" s="51">
        <v>1870052</v>
      </c>
      <c r="C563" s="51" t="s">
        <v>135</v>
      </c>
      <c r="D563" t="s">
        <v>101</v>
      </c>
      <c r="E563" s="51" t="s">
        <v>250</v>
      </c>
      <c r="F563" s="51">
        <v>1609</v>
      </c>
      <c r="G563" s="52">
        <v>0</v>
      </c>
      <c r="H563" s="52">
        <v>0</v>
      </c>
      <c r="I563" s="52">
        <v>0</v>
      </c>
      <c r="J563" s="52">
        <v>880</v>
      </c>
      <c r="K563" s="52">
        <v>2</v>
      </c>
      <c r="L563" s="52">
        <v>1</v>
      </c>
      <c r="M563" s="12">
        <f t="shared" si="106"/>
        <v>0</v>
      </c>
      <c r="N563" s="6">
        <f t="shared" si="107"/>
        <v>0</v>
      </c>
      <c r="O563" s="1">
        <f t="shared" si="108"/>
        <v>0</v>
      </c>
      <c r="P563" s="12">
        <f t="shared" si="118"/>
        <v>0</v>
      </c>
      <c r="Q563" s="6">
        <f t="shared" si="109"/>
        <v>0</v>
      </c>
      <c r="R563" s="1">
        <f t="shared" si="110"/>
        <v>0</v>
      </c>
      <c r="S563" s="12">
        <f t="shared" si="111"/>
        <v>0</v>
      </c>
      <c r="T563" s="6">
        <f t="shared" si="112"/>
        <v>0</v>
      </c>
      <c r="U563" s="1">
        <f t="shared" si="113"/>
        <v>0</v>
      </c>
      <c r="V563" s="13">
        <f t="shared" si="114"/>
        <v>0.12613636363636363</v>
      </c>
      <c r="W563">
        <f t="shared" si="115"/>
        <v>80</v>
      </c>
      <c r="X563">
        <f t="shared" si="116"/>
        <v>10.09090909090909</v>
      </c>
      <c r="Y563" s="53" t="s">
        <v>251</v>
      </c>
    </row>
    <row r="564" spans="1:25" ht="14.25">
      <c r="A564" s="51">
        <v>787</v>
      </c>
      <c r="B564" s="51">
        <v>2122684</v>
      </c>
      <c r="C564" s="51" t="s">
        <v>175</v>
      </c>
      <c r="D564" t="s">
        <v>173</v>
      </c>
      <c r="E564" s="51" t="s">
        <v>261</v>
      </c>
      <c r="F564" s="51">
        <v>1606</v>
      </c>
      <c r="G564" s="52">
        <v>0</v>
      </c>
      <c r="H564" s="52">
        <v>0</v>
      </c>
      <c r="I564" s="52">
        <v>0</v>
      </c>
      <c r="J564" s="52">
        <v>880</v>
      </c>
      <c r="K564" s="52">
        <v>2</v>
      </c>
      <c r="L564" s="52">
        <v>1</v>
      </c>
      <c r="M564" s="12">
        <f t="shared" si="106"/>
        <v>0</v>
      </c>
      <c r="N564" s="6">
        <f t="shared" si="107"/>
        <v>0</v>
      </c>
      <c r="O564" s="1">
        <f t="shared" si="108"/>
        <v>0</v>
      </c>
      <c r="P564" s="12">
        <f t="shared" si="118"/>
        <v>0</v>
      </c>
      <c r="Q564" s="6">
        <f t="shared" si="109"/>
        <v>0</v>
      </c>
      <c r="R564" s="1">
        <f t="shared" si="110"/>
        <v>0</v>
      </c>
      <c r="S564" s="12">
        <f t="shared" si="111"/>
        <v>0</v>
      </c>
      <c r="T564" s="6">
        <f t="shared" si="112"/>
        <v>0</v>
      </c>
      <c r="U564" s="1">
        <f t="shared" si="113"/>
        <v>0</v>
      </c>
      <c r="V564" s="13">
        <f t="shared" si="114"/>
        <v>0.10681818181818181</v>
      </c>
      <c r="W564">
        <f t="shared" si="115"/>
        <v>80</v>
      </c>
      <c r="X564">
        <f t="shared" si="116"/>
        <v>8.545454545454545</v>
      </c>
      <c r="Y564" s="53" t="s">
        <v>251</v>
      </c>
    </row>
    <row r="565" spans="1:25" ht="14.25">
      <c r="A565" s="51">
        <v>825</v>
      </c>
      <c r="B565" s="51">
        <v>2519456</v>
      </c>
      <c r="C565" s="51" t="s">
        <v>72</v>
      </c>
      <c r="D565" t="s">
        <v>41</v>
      </c>
      <c r="E565" s="51" t="s">
        <v>250</v>
      </c>
      <c r="F565" s="51">
        <v>1601</v>
      </c>
      <c r="G565" s="52">
        <v>0</v>
      </c>
      <c r="H565" s="52">
        <v>0</v>
      </c>
      <c r="I565" s="52">
        <v>0</v>
      </c>
      <c r="J565" s="52">
        <v>880</v>
      </c>
      <c r="K565" s="52">
        <v>2</v>
      </c>
      <c r="L565" s="52">
        <v>1</v>
      </c>
      <c r="M565" s="12">
        <f t="shared" si="106"/>
        <v>0</v>
      </c>
      <c r="N565" s="6">
        <f t="shared" si="107"/>
        <v>0</v>
      </c>
      <c r="O565" s="1">
        <f t="shared" si="108"/>
        <v>0</v>
      </c>
      <c r="P565" s="12">
        <f t="shared" si="118"/>
        <v>0</v>
      </c>
      <c r="Q565" s="6">
        <f t="shared" si="109"/>
        <v>0</v>
      </c>
      <c r="R565" s="1">
        <f t="shared" si="110"/>
        <v>0</v>
      </c>
      <c r="S565" s="12">
        <f t="shared" si="111"/>
        <v>0</v>
      </c>
      <c r="T565" s="6">
        <f t="shared" si="112"/>
        <v>0</v>
      </c>
      <c r="U565" s="1">
        <f t="shared" si="113"/>
        <v>0</v>
      </c>
      <c r="V565" s="13">
        <f t="shared" si="114"/>
        <v>0.06363636363636363</v>
      </c>
      <c r="W565">
        <f t="shared" si="115"/>
        <v>80</v>
      </c>
      <c r="X565">
        <f t="shared" si="116"/>
        <v>5.09090909090909</v>
      </c>
      <c r="Y565" s="53" t="s">
        <v>251</v>
      </c>
    </row>
    <row r="566" spans="1:25" ht="14.25">
      <c r="A566" s="51">
        <v>863</v>
      </c>
      <c r="B566" s="51">
        <v>2286684</v>
      </c>
      <c r="C566" s="51" t="s">
        <v>189</v>
      </c>
      <c r="D566" t="s">
        <v>178</v>
      </c>
      <c r="E566" s="51" t="s">
        <v>261</v>
      </c>
      <c r="F566" s="51">
        <v>1596</v>
      </c>
      <c r="G566" s="52">
        <v>0</v>
      </c>
      <c r="H566" s="52">
        <v>0</v>
      </c>
      <c r="I566" s="52">
        <v>0</v>
      </c>
      <c r="J566" s="52">
        <v>880</v>
      </c>
      <c r="K566" s="52">
        <v>2</v>
      </c>
      <c r="L566" s="52">
        <v>1</v>
      </c>
      <c r="M566" s="12">
        <f t="shared" si="106"/>
        <v>0</v>
      </c>
      <c r="N566" s="6">
        <f t="shared" si="107"/>
        <v>0</v>
      </c>
      <c r="O566" s="1">
        <f t="shared" si="108"/>
        <v>0</v>
      </c>
      <c r="P566" s="12">
        <f t="shared" si="118"/>
        <v>0</v>
      </c>
      <c r="Q566" s="6">
        <f t="shared" si="109"/>
        <v>0</v>
      </c>
      <c r="R566" s="1">
        <f t="shared" si="110"/>
        <v>0</v>
      </c>
      <c r="S566" s="12">
        <f t="shared" si="111"/>
        <v>0</v>
      </c>
      <c r="T566" s="6">
        <f t="shared" si="112"/>
        <v>0</v>
      </c>
      <c r="U566" s="1">
        <f t="shared" si="113"/>
        <v>0</v>
      </c>
      <c r="V566" s="13">
        <f t="shared" si="114"/>
        <v>0.020454545454545454</v>
      </c>
      <c r="W566">
        <f t="shared" si="115"/>
        <v>80</v>
      </c>
      <c r="X566">
        <f t="shared" si="116"/>
        <v>1.6363636363636362</v>
      </c>
      <c r="Y566" s="53" t="s">
        <v>251</v>
      </c>
    </row>
    <row r="567" spans="1:25" ht="14.25">
      <c r="A567" s="51">
        <v>897</v>
      </c>
      <c r="B567" s="51">
        <v>1112133</v>
      </c>
      <c r="C567" s="51" t="s">
        <v>208</v>
      </c>
      <c r="D567" t="s">
        <v>205</v>
      </c>
      <c r="E567" s="51" t="s">
        <v>262</v>
      </c>
      <c r="F567" s="51">
        <v>1591</v>
      </c>
      <c r="G567" s="52">
        <v>0</v>
      </c>
      <c r="H567" s="52">
        <v>0</v>
      </c>
      <c r="I567" s="52">
        <v>0</v>
      </c>
      <c r="J567" s="52">
        <v>880</v>
      </c>
      <c r="K567" s="52">
        <v>2</v>
      </c>
      <c r="L567" s="52">
        <v>1</v>
      </c>
      <c r="M567" s="12">
        <f t="shared" si="106"/>
        <v>0</v>
      </c>
      <c r="N567" s="6">
        <f t="shared" si="107"/>
        <v>0</v>
      </c>
      <c r="O567" s="1">
        <f t="shared" si="108"/>
        <v>0</v>
      </c>
      <c r="P567" s="12">
        <f t="shared" si="118"/>
        <v>0</v>
      </c>
      <c r="Q567" s="6">
        <f t="shared" si="109"/>
        <v>0</v>
      </c>
      <c r="R567" s="1">
        <f t="shared" si="110"/>
        <v>0</v>
      </c>
      <c r="S567" s="12">
        <f t="shared" si="111"/>
        <v>0</v>
      </c>
      <c r="T567" s="6">
        <f t="shared" si="112"/>
        <v>0</v>
      </c>
      <c r="U567" s="1">
        <f t="shared" si="113"/>
        <v>0</v>
      </c>
      <c r="V567" s="13">
        <f t="shared" si="114"/>
        <v>0</v>
      </c>
      <c r="W567">
        <f t="shared" si="115"/>
        <v>80</v>
      </c>
      <c r="X567">
        <f t="shared" si="116"/>
        <v>0</v>
      </c>
      <c r="Y567" s="53" t="s">
        <v>251</v>
      </c>
    </row>
    <row r="568" spans="1:25" ht="14.25">
      <c r="A568" s="51">
        <v>945</v>
      </c>
      <c r="B568" s="51">
        <v>1022175</v>
      </c>
      <c r="C568" s="51" t="s">
        <v>216</v>
      </c>
      <c r="D568" t="s">
        <v>212</v>
      </c>
      <c r="E568" s="51" t="s">
        <v>262</v>
      </c>
      <c r="F568" s="51">
        <v>1584</v>
      </c>
      <c r="G568" s="52">
        <v>0</v>
      </c>
      <c r="H568" s="52">
        <v>0</v>
      </c>
      <c r="I568" s="52">
        <v>0</v>
      </c>
      <c r="J568" s="52">
        <v>880</v>
      </c>
      <c r="K568" s="52">
        <v>2</v>
      </c>
      <c r="L568" s="52">
        <v>1</v>
      </c>
      <c r="M568" s="12">
        <f t="shared" si="106"/>
        <v>0</v>
      </c>
      <c r="N568" s="6">
        <f t="shared" si="107"/>
        <v>0</v>
      </c>
      <c r="O568" s="1">
        <f t="shared" si="108"/>
        <v>0</v>
      </c>
      <c r="P568" s="12">
        <f t="shared" si="118"/>
        <v>0</v>
      </c>
      <c r="Q568" s="6">
        <f t="shared" si="109"/>
        <v>0</v>
      </c>
      <c r="R568" s="1">
        <f t="shared" si="110"/>
        <v>0</v>
      </c>
      <c r="S568" s="12">
        <f t="shared" si="111"/>
        <v>0</v>
      </c>
      <c r="T568" s="6">
        <f t="shared" si="112"/>
        <v>0</v>
      </c>
      <c r="U568" s="1">
        <f t="shared" si="113"/>
        <v>0</v>
      </c>
      <c r="V568" s="13">
        <f t="shared" si="114"/>
        <v>0</v>
      </c>
      <c r="W568">
        <f t="shared" si="115"/>
        <v>80</v>
      </c>
      <c r="X568">
        <f t="shared" si="116"/>
        <v>0</v>
      </c>
      <c r="Y568" s="53" t="s">
        <v>251</v>
      </c>
    </row>
    <row r="569" spans="1:25" ht="14.25">
      <c r="A569" s="51">
        <v>971</v>
      </c>
      <c r="B569" s="51">
        <v>2214447</v>
      </c>
      <c r="C569" s="51" t="s">
        <v>220</v>
      </c>
      <c r="D569" t="s">
        <v>212</v>
      </c>
      <c r="E569" s="51" t="s">
        <v>261</v>
      </c>
      <c r="F569" s="51">
        <v>1580</v>
      </c>
      <c r="G569" s="52">
        <v>0</v>
      </c>
      <c r="H569" s="52">
        <v>0</v>
      </c>
      <c r="I569" s="52">
        <v>0</v>
      </c>
      <c r="J569" s="52">
        <v>880</v>
      </c>
      <c r="K569" s="52">
        <v>2</v>
      </c>
      <c r="L569" s="52">
        <v>1</v>
      </c>
      <c r="M569" s="12">
        <f t="shared" si="106"/>
        <v>0</v>
      </c>
      <c r="N569" s="6">
        <f t="shared" si="107"/>
        <v>0</v>
      </c>
      <c r="O569" s="1">
        <f t="shared" si="108"/>
        <v>0</v>
      </c>
      <c r="P569" s="12">
        <f t="shared" si="118"/>
        <v>0</v>
      </c>
      <c r="Q569" s="6">
        <f t="shared" si="109"/>
        <v>0</v>
      </c>
      <c r="R569" s="1">
        <f t="shared" si="110"/>
        <v>0</v>
      </c>
      <c r="S569" s="12">
        <f t="shared" si="111"/>
        <v>0</v>
      </c>
      <c r="T569" s="6">
        <f t="shared" si="112"/>
        <v>0</v>
      </c>
      <c r="U569" s="1">
        <f t="shared" si="113"/>
        <v>0</v>
      </c>
      <c r="V569" s="13">
        <f t="shared" si="114"/>
        <v>0</v>
      </c>
      <c r="W569">
        <f t="shared" si="115"/>
        <v>80</v>
      </c>
      <c r="X569">
        <f t="shared" si="116"/>
        <v>0</v>
      </c>
      <c r="Y569" s="53" t="s">
        <v>251</v>
      </c>
    </row>
    <row r="570" spans="1:25" ht="14.25">
      <c r="A570" s="51">
        <v>1004</v>
      </c>
      <c r="B570" s="51">
        <v>2519502</v>
      </c>
      <c r="C570" s="51" t="s">
        <v>74</v>
      </c>
      <c r="D570" t="s">
        <v>41</v>
      </c>
      <c r="E570" s="51" t="s">
        <v>252</v>
      </c>
      <c r="F570" s="51">
        <v>1576</v>
      </c>
      <c r="G570" s="52">
        <v>0</v>
      </c>
      <c r="H570" s="52">
        <v>0</v>
      </c>
      <c r="I570" s="52">
        <v>0</v>
      </c>
      <c r="J570" s="52">
        <v>880</v>
      </c>
      <c r="K570" s="52">
        <v>2</v>
      </c>
      <c r="L570" s="52">
        <v>1</v>
      </c>
      <c r="M570" s="12">
        <f t="shared" si="106"/>
        <v>0</v>
      </c>
      <c r="N570" s="6">
        <f t="shared" si="107"/>
        <v>0</v>
      </c>
      <c r="O570" s="1">
        <f t="shared" si="108"/>
        <v>0</v>
      </c>
      <c r="P570" s="12">
        <f t="shared" si="118"/>
        <v>0</v>
      </c>
      <c r="Q570" s="6">
        <f t="shared" si="109"/>
        <v>0</v>
      </c>
      <c r="R570" s="1">
        <f t="shared" si="110"/>
        <v>0</v>
      </c>
      <c r="S570" s="12">
        <f t="shared" si="111"/>
        <v>0</v>
      </c>
      <c r="T570" s="6">
        <f t="shared" si="112"/>
        <v>0</v>
      </c>
      <c r="U570" s="1">
        <f t="shared" si="113"/>
        <v>0</v>
      </c>
      <c r="V570" s="13">
        <f t="shared" si="114"/>
        <v>0</v>
      </c>
      <c r="W570">
        <f t="shared" si="115"/>
        <v>80</v>
      </c>
      <c r="X570">
        <f t="shared" si="116"/>
        <v>0</v>
      </c>
      <c r="Y570" s="53" t="s">
        <v>251</v>
      </c>
    </row>
    <row r="571" spans="1:25" ht="14.25">
      <c r="A571" s="51">
        <v>1004</v>
      </c>
      <c r="B571" s="51">
        <v>2600526</v>
      </c>
      <c r="C571" s="51" t="s">
        <v>144</v>
      </c>
      <c r="D571" t="s">
        <v>101</v>
      </c>
      <c r="E571" s="51" t="s">
        <v>265</v>
      </c>
      <c r="F571" s="51">
        <v>1576</v>
      </c>
      <c r="G571" s="52">
        <v>0</v>
      </c>
      <c r="H571" s="52">
        <v>0</v>
      </c>
      <c r="I571" s="52">
        <v>0</v>
      </c>
      <c r="J571" s="52">
        <v>880</v>
      </c>
      <c r="K571" s="52">
        <v>2</v>
      </c>
      <c r="L571" s="52">
        <v>1</v>
      </c>
      <c r="M571" s="12">
        <f t="shared" si="106"/>
        <v>0</v>
      </c>
      <c r="N571" s="6">
        <f t="shared" si="107"/>
        <v>0</v>
      </c>
      <c r="O571" s="1">
        <f t="shared" si="108"/>
        <v>0</v>
      </c>
      <c r="P571" s="12">
        <f t="shared" si="118"/>
        <v>0</v>
      </c>
      <c r="Q571" s="6">
        <f t="shared" si="109"/>
        <v>0</v>
      </c>
      <c r="R571" s="1">
        <f t="shared" si="110"/>
        <v>0</v>
      </c>
      <c r="S571" s="12">
        <f t="shared" si="111"/>
        <v>0</v>
      </c>
      <c r="T571" s="6">
        <f t="shared" si="112"/>
        <v>0</v>
      </c>
      <c r="U571" s="1">
        <f t="shared" si="113"/>
        <v>0</v>
      </c>
      <c r="V571" s="13">
        <f t="shared" si="114"/>
        <v>0</v>
      </c>
      <c r="W571">
        <f t="shared" si="115"/>
        <v>80</v>
      </c>
      <c r="X571">
        <f t="shared" si="116"/>
        <v>0</v>
      </c>
      <c r="Y571" s="53" t="s">
        <v>251</v>
      </c>
    </row>
    <row r="572" spans="1:25" ht="14.25">
      <c r="A572" s="51">
        <v>1032</v>
      </c>
      <c r="B572" s="51">
        <v>1005196</v>
      </c>
      <c r="C572" s="51" t="s">
        <v>196</v>
      </c>
      <c r="D572" t="s">
        <v>197</v>
      </c>
      <c r="E572" s="51" t="s">
        <v>263</v>
      </c>
      <c r="F572" s="51">
        <v>1573</v>
      </c>
      <c r="G572" s="52">
        <v>0</v>
      </c>
      <c r="H572" s="52">
        <v>0</v>
      </c>
      <c r="I572" s="52">
        <v>0</v>
      </c>
      <c r="J572" s="52">
        <v>880</v>
      </c>
      <c r="K572" s="52">
        <v>2</v>
      </c>
      <c r="L572" s="52">
        <v>1</v>
      </c>
      <c r="M572" s="12">
        <f t="shared" si="106"/>
        <v>0</v>
      </c>
      <c r="N572" s="6">
        <f t="shared" si="107"/>
        <v>0</v>
      </c>
      <c r="O572" s="1">
        <f t="shared" si="108"/>
        <v>0</v>
      </c>
      <c r="P572" s="12">
        <f t="shared" si="118"/>
        <v>0</v>
      </c>
      <c r="Q572" s="6">
        <f t="shared" si="109"/>
        <v>0</v>
      </c>
      <c r="R572" s="1">
        <f t="shared" si="110"/>
        <v>0</v>
      </c>
      <c r="S572" s="12">
        <f t="shared" si="111"/>
        <v>0</v>
      </c>
      <c r="T572" s="6">
        <f t="shared" si="112"/>
        <v>0</v>
      </c>
      <c r="U572" s="1">
        <f t="shared" si="113"/>
        <v>0</v>
      </c>
      <c r="V572" s="13">
        <f t="shared" si="114"/>
        <v>0</v>
      </c>
      <c r="W572">
        <f t="shared" si="115"/>
        <v>80</v>
      </c>
      <c r="X572">
        <f t="shared" si="116"/>
        <v>0</v>
      </c>
      <c r="Y572" s="53" t="s">
        <v>251</v>
      </c>
    </row>
    <row r="573" spans="1:25" ht="14.25">
      <c r="A573" s="51">
        <v>1052</v>
      </c>
      <c r="B573" s="51">
        <v>2189554</v>
      </c>
      <c r="C573" s="51" t="s">
        <v>185</v>
      </c>
      <c r="D573" t="s">
        <v>178</v>
      </c>
      <c r="E573" s="51" t="s">
        <v>262</v>
      </c>
      <c r="F573" s="51">
        <v>1570</v>
      </c>
      <c r="G573" s="52">
        <v>0</v>
      </c>
      <c r="H573" s="52">
        <v>0</v>
      </c>
      <c r="I573" s="52">
        <v>0</v>
      </c>
      <c r="J573" s="52">
        <v>880</v>
      </c>
      <c r="K573" s="52">
        <v>2</v>
      </c>
      <c r="L573" s="52">
        <v>1</v>
      </c>
      <c r="M573" s="12">
        <f t="shared" si="106"/>
        <v>0</v>
      </c>
      <c r="N573" s="6">
        <f t="shared" si="107"/>
        <v>0</v>
      </c>
      <c r="O573" s="1">
        <f t="shared" si="108"/>
        <v>0</v>
      </c>
      <c r="P573" s="12">
        <f t="shared" si="118"/>
        <v>0</v>
      </c>
      <c r="Q573" s="6">
        <f t="shared" si="109"/>
        <v>0</v>
      </c>
      <c r="R573" s="1">
        <f t="shared" si="110"/>
        <v>0</v>
      </c>
      <c r="S573" s="12">
        <f t="shared" si="111"/>
        <v>0</v>
      </c>
      <c r="T573" s="6">
        <f t="shared" si="112"/>
        <v>0</v>
      </c>
      <c r="U573" s="1">
        <f t="shared" si="113"/>
        <v>0</v>
      </c>
      <c r="V573" s="13">
        <f t="shared" si="114"/>
        <v>0</v>
      </c>
      <c r="W573">
        <f t="shared" si="115"/>
        <v>80</v>
      </c>
      <c r="X573">
        <f t="shared" si="116"/>
        <v>0</v>
      </c>
      <c r="Y573" s="53" t="s">
        <v>251</v>
      </c>
    </row>
    <row r="574" spans="1:25" ht="14.25">
      <c r="A574" s="51">
        <v>1059</v>
      </c>
      <c r="B574" s="51">
        <v>2029595</v>
      </c>
      <c r="C574" s="51" t="s">
        <v>90</v>
      </c>
      <c r="D574" t="s">
        <v>81</v>
      </c>
      <c r="E574" s="51" t="s">
        <v>252</v>
      </c>
      <c r="F574" s="51">
        <v>1569</v>
      </c>
      <c r="G574" s="52">
        <v>0</v>
      </c>
      <c r="H574" s="52">
        <v>0</v>
      </c>
      <c r="I574" s="52">
        <v>0</v>
      </c>
      <c r="J574" s="52">
        <v>880</v>
      </c>
      <c r="K574" s="52">
        <v>2</v>
      </c>
      <c r="L574" s="52">
        <v>1</v>
      </c>
      <c r="M574" s="12">
        <f t="shared" si="106"/>
        <v>0</v>
      </c>
      <c r="N574" s="6">
        <f t="shared" si="107"/>
        <v>0</v>
      </c>
      <c r="O574" s="1">
        <f t="shared" si="108"/>
        <v>0</v>
      </c>
      <c r="P574" s="12">
        <f t="shared" si="118"/>
        <v>0</v>
      </c>
      <c r="Q574" s="6">
        <f t="shared" si="109"/>
        <v>0</v>
      </c>
      <c r="R574" s="1">
        <f t="shared" si="110"/>
        <v>0</v>
      </c>
      <c r="S574" s="12">
        <f t="shared" si="111"/>
        <v>0</v>
      </c>
      <c r="T574" s="6">
        <f t="shared" si="112"/>
        <v>0</v>
      </c>
      <c r="U574" s="1">
        <f t="shared" si="113"/>
        <v>0</v>
      </c>
      <c r="V574" s="13">
        <f t="shared" si="114"/>
        <v>0</v>
      </c>
      <c r="W574">
        <f t="shared" si="115"/>
        <v>80</v>
      </c>
      <c r="X574">
        <f t="shared" si="116"/>
        <v>0</v>
      </c>
      <c r="Y574" s="53" t="s">
        <v>251</v>
      </c>
    </row>
    <row r="575" spans="1:25" ht="14.25">
      <c r="A575" s="51">
        <v>1091</v>
      </c>
      <c r="B575" s="51">
        <v>1051068</v>
      </c>
      <c r="C575" s="51" t="s">
        <v>49</v>
      </c>
      <c r="D575" t="s">
        <v>41</v>
      </c>
      <c r="E575" s="51" t="s">
        <v>253</v>
      </c>
      <c r="F575" s="51">
        <v>1565</v>
      </c>
      <c r="G575" s="52">
        <v>0</v>
      </c>
      <c r="H575" s="52">
        <v>0</v>
      </c>
      <c r="I575" s="52">
        <v>0</v>
      </c>
      <c r="J575" s="52">
        <v>880</v>
      </c>
      <c r="K575" s="52">
        <v>2</v>
      </c>
      <c r="L575" s="52">
        <v>1</v>
      </c>
      <c r="M575" s="12">
        <f t="shared" si="106"/>
        <v>0</v>
      </c>
      <c r="N575" s="6">
        <f t="shared" si="107"/>
        <v>0</v>
      </c>
      <c r="O575" s="1">
        <f t="shared" si="108"/>
        <v>0</v>
      </c>
      <c r="P575" s="12">
        <f t="shared" si="118"/>
        <v>0</v>
      </c>
      <c r="Q575" s="6">
        <f t="shared" si="109"/>
        <v>0</v>
      </c>
      <c r="R575" s="1">
        <f t="shared" si="110"/>
        <v>0</v>
      </c>
      <c r="S575" s="12">
        <f t="shared" si="111"/>
        <v>0</v>
      </c>
      <c r="T575" s="6">
        <f t="shared" si="112"/>
        <v>0</v>
      </c>
      <c r="U575" s="1">
        <f t="shared" si="113"/>
        <v>0</v>
      </c>
      <c r="V575" s="13">
        <f t="shared" si="114"/>
        <v>0</v>
      </c>
      <c r="W575">
        <f t="shared" si="115"/>
        <v>80</v>
      </c>
      <c r="X575">
        <f t="shared" si="116"/>
        <v>0</v>
      </c>
      <c r="Y575" s="53" t="s">
        <v>251</v>
      </c>
    </row>
    <row r="576" spans="1:25" ht="14.25">
      <c r="A576" s="51">
        <v>1135</v>
      </c>
      <c r="B576" s="51">
        <v>1023747</v>
      </c>
      <c r="C576" s="51" t="s">
        <v>204</v>
      </c>
      <c r="D576" t="s">
        <v>205</v>
      </c>
      <c r="E576" s="51" t="s">
        <v>262</v>
      </c>
      <c r="F576" s="51">
        <v>1560</v>
      </c>
      <c r="G576" s="52">
        <v>0</v>
      </c>
      <c r="H576" s="52">
        <v>0</v>
      </c>
      <c r="I576" s="52">
        <v>0</v>
      </c>
      <c r="J576" s="52">
        <v>880</v>
      </c>
      <c r="K576" s="52">
        <v>2</v>
      </c>
      <c r="L576" s="52">
        <v>1</v>
      </c>
      <c r="M576" s="12">
        <f t="shared" si="106"/>
        <v>0</v>
      </c>
      <c r="N576" s="6">
        <f t="shared" si="107"/>
        <v>0</v>
      </c>
      <c r="O576" s="1">
        <f t="shared" si="108"/>
        <v>0</v>
      </c>
      <c r="P576" s="12">
        <f t="shared" si="118"/>
        <v>0</v>
      </c>
      <c r="Q576" s="6">
        <f t="shared" si="109"/>
        <v>0</v>
      </c>
      <c r="R576" s="1">
        <f t="shared" si="110"/>
        <v>0</v>
      </c>
      <c r="S576" s="12">
        <f t="shared" si="111"/>
        <v>0</v>
      </c>
      <c r="T576" s="6">
        <f t="shared" si="112"/>
        <v>0</v>
      </c>
      <c r="U576" s="1">
        <f t="shared" si="113"/>
        <v>0</v>
      </c>
      <c r="V576" s="13">
        <f t="shared" si="114"/>
        <v>0</v>
      </c>
      <c r="W576">
        <f t="shared" si="115"/>
        <v>80</v>
      </c>
      <c r="X576">
        <f t="shared" si="116"/>
        <v>0</v>
      </c>
      <c r="Y576" s="53" t="s">
        <v>251</v>
      </c>
    </row>
    <row r="577" spans="1:25" ht="14.25">
      <c r="A577" s="51">
        <v>1217</v>
      </c>
      <c r="B577" s="51">
        <v>2791082</v>
      </c>
      <c r="C577" s="51" t="s">
        <v>248</v>
      </c>
      <c r="D577" t="s">
        <v>236</v>
      </c>
      <c r="E577" s="51" t="s">
        <v>265</v>
      </c>
      <c r="F577" s="51">
        <v>1549</v>
      </c>
      <c r="G577" s="52">
        <v>0</v>
      </c>
      <c r="H577" s="52">
        <v>0</v>
      </c>
      <c r="I577" s="52">
        <v>0</v>
      </c>
      <c r="J577" s="52">
        <v>880</v>
      </c>
      <c r="K577" s="52">
        <v>2</v>
      </c>
      <c r="L577" s="52">
        <v>1</v>
      </c>
      <c r="M577" s="12">
        <f t="shared" si="106"/>
        <v>0</v>
      </c>
      <c r="N577" s="6">
        <f t="shared" si="107"/>
        <v>0</v>
      </c>
      <c r="O577" s="1">
        <f t="shared" si="108"/>
        <v>0</v>
      </c>
      <c r="P577" s="12">
        <f t="shared" si="118"/>
        <v>0</v>
      </c>
      <c r="Q577" s="6">
        <f t="shared" si="109"/>
        <v>0</v>
      </c>
      <c r="R577" s="1">
        <f t="shared" si="110"/>
        <v>0</v>
      </c>
      <c r="S577" s="12">
        <f t="shared" si="111"/>
        <v>0</v>
      </c>
      <c r="T577" s="6">
        <f t="shared" si="112"/>
        <v>0</v>
      </c>
      <c r="U577" s="1">
        <f t="shared" si="113"/>
        <v>0</v>
      </c>
      <c r="V577" s="13">
        <f t="shared" si="114"/>
        <v>0</v>
      </c>
      <c r="W577">
        <f t="shared" si="115"/>
        <v>80</v>
      </c>
      <c r="X577">
        <f t="shared" si="116"/>
        <v>0</v>
      </c>
      <c r="Y577" s="53" t="s">
        <v>251</v>
      </c>
    </row>
    <row r="578" spans="1:25" ht="14.25">
      <c r="A578" s="51">
        <v>1236</v>
      </c>
      <c r="B578" s="51">
        <v>1118766</v>
      </c>
      <c r="C578" s="51" t="s">
        <v>88</v>
      </c>
      <c r="D578" t="s">
        <v>81</v>
      </c>
      <c r="E578" s="51" t="s">
        <v>260</v>
      </c>
      <c r="F578" s="51">
        <v>1546</v>
      </c>
      <c r="G578" s="52">
        <v>0</v>
      </c>
      <c r="H578" s="52">
        <v>0</v>
      </c>
      <c r="I578" s="52">
        <v>0</v>
      </c>
      <c r="J578" s="52">
        <v>880</v>
      </c>
      <c r="K578" s="52">
        <v>2</v>
      </c>
      <c r="L578" s="52">
        <v>1</v>
      </c>
      <c r="M578" s="12">
        <f aca="true" t="shared" si="119" ref="M578:M641">IF(A578&lt;(G578+1),(G578-A578+1)/G578,0)</f>
        <v>0</v>
      </c>
      <c r="N578" s="6">
        <f aca="true" t="shared" si="120" ref="N578:N641">IF(G578&lt;10,MIN(10,G578*2),IF(G578&gt;10*K578*L578,10*K578*L578,G578))</f>
        <v>0</v>
      </c>
      <c r="O578" s="1">
        <f aca="true" t="shared" si="121" ref="O578:O641">M578*N578</f>
        <v>0</v>
      </c>
      <c r="P578" s="12">
        <f t="shared" si="118"/>
        <v>0</v>
      </c>
      <c r="Q578" s="6">
        <f aca="true" t="shared" si="122" ref="Q578:Q641">IF(H578&lt;15,MIN(15,H578*2),IF(H578&gt;15*K578*L578,15*K578*L578,H578))</f>
        <v>0</v>
      </c>
      <c r="R578" s="1">
        <f aca="true" t="shared" si="123" ref="R578:R641">P578*Q578</f>
        <v>0</v>
      </c>
      <c r="S578" s="12">
        <f aca="true" t="shared" si="124" ref="S578:S641">IF(I578&gt;0,IF(A578&lt;(G578+H578+I578+1),MIN((I578-A578+G578+H578+1)/I578,1),0),0)</f>
        <v>0</v>
      </c>
      <c r="T578" s="6">
        <f aca="true" t="shared" si="125" ref="T578:T641">IF(I578&lt;20,MIN(20,I578*2),IF(I578&gt;20*K578*L578,20*K578*L578,I578))</f>
        <v>0</v>
      </c>
      <c r="U578" s="1">
        <f aca="true" t="shared" si="126" ref="U578:U641">S578*T578</f>
        <v>0</v>
      </c>
      <c r="V578" s="13">
        <f aca="true" t="shared" si="127" ref="V578:V641">IF(J578&gt;0,IF(A578&lt;(G578+H578+I578+J578+1),MIN((J578-A578+G578+H578+I578+1)/J578,1),0),0)</f>
        <v>0</v>
      </c>
      <c r="W578">
        <f aca="true" t="shared" si="128" ref="W578:W641">IF(J578&lt;40,MIN(40,J578*2),IF(J578&gt;40*K578*L578,40*K578*L578,J578))</f>
        <v>80</v>
      </c>
      <c r="X578">
        <f aca="true" t="shared" si="129" ref="X578:X641">V578*W578</f>
        <v>0</v>
      </c>
      <c r="Y578" s="53" t="s">
        <v>251</v>
      </c>
    </row>
    <row r="579" spans="1:25" ht="14.25">
      <c r="A579" s="51">
        <v>1262</v>
      </c>
      <c r="B579" s="51">
        <v>2548014</v>
      </c>
      <c r="C579" s="51" t="s">
        <v>202</v>
      </c>
      <c r="D579" t="s">
        <v>197</v>
      </c>
      <c r="E579" s="51" t="s">
        <v>261</v>
      </c>
      <c r="F579" s="51">
        <v>1542</v>
      </c>
      <c r="G579" s="52">
        <v>0</v>
      </c>
      <c r="H579" s="52">
        <v>0</v>
      </c>
      <c r="I579" s="52">
        <v>0</v>
      </c>
      <c r="J579" s="52">
        <v>880</v>
      </c>
      <c r="K579" s="52">
        <v>2</v>
      </c>
      <c r="L579" s="52">
        <v>1</v>
      </c>
      <c r="M579" s="12">
        <f t="shared" si="119"/>
        <v>0</v>
      </c>
      <c r="N579" s="6">
        <f t="shared" si="120"/>
        <v>0</v>
      </c>
      <c r="O579" s="1">
        <f t="shared" si="121"/>
        <v>0</v>
      </c>
      <c r="P579" s="12">
        <f t="shared" si="118"/>
        <v>0</v>
      </c>
      <c r="Q579" s="6">
        <f t="shared" si="122"/>
        <v>0</v>
      </c>
      <c r="R579" s="1">
        <f t="shared" si="123"/>
        <v>0</v>
      </c>
      <c r="S579" s="12">
        <f t="shared" si="124"/>
        <v>0</v>
      </c>
      <c r="T579" s="6">
        <f t="shared" si="125"/>
        <v>0</v>
      </c>
      <c r="U579" s="1">
        <f t="shared" si="126"/>
        <v>0</v>
      </c>
      <c r="V579" s="13">
        <f t="shared" si="127"/>
        <v>0</v>
      </c>
      <c r="W579">
        <f t="shared" si="128"/>
        <v>80</v>
      </c>
      <c r="X579">
        <f t="shared" si="129"/>
        <v>0</v>
      </c>
      <c r="Y579" s="53" t="s">
        <v>251</v>
      </c>
    </row>
    <row r="580" spans="1:25" ht="14.25">
      <c r="A580" s="51">
        <v>1352</v>
      </c>
      <c r="B580" s="51">
        <v>2576892</v>
      </c>
      <c r="C580" s="51" t="s">
        <v>228</v>
      </c>
      <c r="D580" t="s">
        <v>212</v>
      </c>
      <c r="E580" s="51" t="s">
        <v>265</v>
      </c>
      <c r="F580" s="51">
        <v>1528</v>
      </c>
      <c r="G580" s="52">
        <v>0</v>
      </c>
      <c r="H580" s="52">
        <v>0</v>
      </c>
      <c r="I580" s="52">
        <v>0</v>
      </c>
      <c r="J580" s="52">
        <v>880</v>
      </c>
      <c r="K580" s="52">
        <v>2</v>
      </c>
      <c r="L580" s="52">
        <v>1</v>
      </c>
      <c r="M580" s="12">
        <f t="shared" si="119"/>
        <v>0</v>
      </c>
      <c r="N580" s="6">
        <f t="shared" si="120"/>
        <v>0</v>
      </c>
      <c r="O580" s="1">
        <f t="shared" si="121"/>
        <v>0</v>
      </c>
      <c r="P580" s="12">
        <f t="shared" si="118"/>
        <v>0</v>
      </c>
      <c r="Q580" s="6">
        <f t="shared" si="122"/>
        <v>0</v>
      </c>
      <c r="R580" s="1">
        <f t="shared" si="123"/>
        <v>0</v>
      </c>
      <c r="S580" s="12">
        <f t="shared" si="124"/>
        <v>0</v>
      </c>
      <c r="T580" s="6">
        <f t="shared" si="125"/>
        <v>0</v>
      </c>
      <c r="U580" s="1">
        <f t="shared" si="126"/>
        <v>0</v>
      </c>
      <c r="V580" s="13">
        <f t="shared" si="127"/>
        <v>0</v>
      </c>
      <c r="W580">
        <f t="shared" si="128"/>
        <v>80</v>
      </c>
      <c r="X580">
        <f t="shared" si="129"/>
        <v>0</v>
      </c>
      <c r="Y580" s="53" t="s">
        <v>251</v>
      </c>
    </row>
    <row r="581" spans="1:25" ht="14.25">
      <c r="A581" s="51">
        <v>1420</v>
      </c>
      <c r="B581" s="51">
        <v>2394701</v>
      </c>
      <c r="C581" s="51" t="s">
        <v>222</v>
      </c>
      <c r="D581" t="s">
        <v>212</v>
      </c>
      <c r="E581" s="51" t="s">
        <v>261</v>
      </c>
      <c r="F581" s="51">
        <v>1519</v>
      </c>
      <c r="G581" s="52">
        <v>0</v>
      </c>
      <c r="H581" s="52">
        <v>0</v>
      </c>
      <c r="I581" s="52">
        <v>0</v>
      </c>
      <c r="J581" s="52">
        <v>880</v>
      </c>
      <c r="K581" s="52">
        <v>2</v>
      </c>
      <c r="L581" s="52">
        <v>1</v>
      </c>
      <c r="M581" s="12">
        <f t="shared" si="119"/>
        <v>0</v>
      </c>
      <c r="N581" s="6">
        <f t="shared" si="120"/>
        <v>0</v>
      </c>
      <c r="O581" s="1">
        <f t="shared" si="121"/>
        <v>0</v>
      </c>
      <c r="P581" s="12">
        <f t="shared" si="118"/>
        <v>0</v>
      </c>
      <c r="Q581" s="6">
        <f t="shared" si="122"/>
        <v>0</v>
      </c>
      <c r="R581" s="1">
        <f t="shared" si="123"/>
        <v>0</v>
      </c>
      <c r="S581" s="12">
        <f t="shared" si="124"/>
        <v>0</v>
      </c>
      <c r="T581" s="6">
        <f t="shared" si="125"/>
        <v>0</v>
      </c>
      <c r="U581" s="1">
        <f t="shared" si="126"/>
        <v>0</v>
      </c>
      <c r="V581" s="13">
        <f t="shared" si="127"/>
        <v>0</v>
      </c>
      <c r="W581">
        <f t="shared" si="128"/>
        <v>80</v>
      </c>
      <c r="X581">
        <f t="shared" si="129"/>
        <v>0</v>
      </c>
      <c r="Y581" s="53" t="s">
        <v>251</v>
      </c>
    </row>
    <row r="582" spans="1:25" ht="14.25">
      <c r="A582" s="51">
        <v>1430</v>
      </c>
      <c r="B582" s="51">
        <v>2160963</v>
      </c>
      <c r="C582" s="51" t="s">
        <v>92</v>
      </c>
      <c r="D582" t="s">
        <v>81</v>
      </c>
      <c r="E582" s="51" t="s">
        <v>261</v>
      </c>
      <c r="F582" s="51">
        <v>1518</v>
      </c>
      <c r="G582" s="52">
        <v>0</v>
      </c>
      <c r="H582" s="52">
        <v>0</v>
      </c>
      <c r="I582" s="52">
        <v>0</v>
      </c>
      <c r="J582" s="52">
        <v>880</v>
      </c>
      <c r="K582" s="52">
        <v>2</v>
      </c>
      <c r="L582" s="52">
        <v>1</v>
      </c>
      <c r="M582" s="12">
        <f t="shared" si="119"/>
        <v>0</v>
      </c>
      <c r="N582" s="6">
        <f t="shared" si="120"/>
        <v>0</v>
      </c>
      <c r="O582" s="1">
        <f t="shared" si="121"/>
        <v>0</v>
      </c>
      <c r="P582" s="12">
        <f t="shared" si="118"/>
        <v>0</v>
      </c>
      <c r="Q582" s="6">
        <f t="shared" si="122"/>
        <v>0</v>
      </c>
      <c r="R582" s="1">
        <f t="shared" si="123"/>
        <v>0</v>
      </c>
      <c r="S582" s="12">
        <f t="shared" si="124"/>
        <v>0</v>
      </c>
      <c r="T582" s="6">
        <f t="shared" si="125"/>
        <v>0</v>
      </c>
      <c r="U582" s="1">
        <f t="shared" si="126"/>
        <v>0</v>
      </c>
      <c r="V582" s="13">
        <f t="shared" si="127"/>
        <v>0</v>
      </c>
      <c r="W582">
        <f t="shared" si="128"/>
        <v>80</v>
      </c>
      <c r="X582">
        <f t="shared" si="129"/>
        <v>0</v>
      </c>
      <c r="Y582" s="53" t="s">
        <v>251</v>
      </c>
    </row>
    <row r="583" spans="1:25" ht="14.25">
      <c r="A583" s="51">
        <v>1430</v>
      </c>
      <c r="B583" s="51">
        <v>2705612</v>
      </c>
      <c r="C583" s="51" t="s">
        <v>233</v>
      </c>
      <c r="D583" t="s">
        <v>212</v>
      </c>
      <c r="E583" s="51" t="s">
        <v>261</v>
      </c>
      <c r="F583" s="51">
        <v>1518</v>
      </c>
      <c r="G583" s="52">
        <v>0</v>
      </c>
      <c r="H583" s="52">
        <v>0</v>
      </c>
      <c r="I583" s="52">
        <v>0</v>
      </c>
      <c r="J583" s="52">
        <v>880</v>
      </c>
      <c r="K583" s="52">
        <v>2</v>
      </c>
      <c r="L583" s="52">
        <v>1</v>
      </c>
      <c r="M583" s="12">
        <f t="shared" si="119"/>
        <v>0</v>
      </c>
      <c r="N583" s="6">
        <f t="shared" si="120"/>
        <v>0</v>
      </c>
      <c r="O583" s="1">
        <f t="shared" si="121"/>
        <v>0</v>
      </c>
      <c r="P583" s="12">
        <f t="shared" si="118"/>
        <v>0</v>
      </c>
      <c r="Q583" s="6">
        <f t="shared" si="122"/>
        <v>0</v>
      </c>
      <c r="R583" s="1">
        <f t="shared" si="123"/>
        <v>0</v>
      </c>
      <c r="S583" s="12">
        <f t="shared" si="124"/>
        <v>0</v>
      </c>
      <c r="T583" s="6">
        <f t="shared" si="125"/>
        <v>0</v>
      </c>
      <c r="U583" s="1">
        <f t="shared" si="126"/>
        <v>0</v>
      </c>
      <c r="V583" s="13">
        <f t="shared" si="127"/>
        <v>0</v>
      </c>
      <c r="W583">
        <f t="shared" si="128"/>
        <v>80</v>
      </c>
      <c r="X583">
        <f t="shared" si="129"/>
        <v>0</v>
      </c>
      <c r="Y583" s="53" t="s">
        <v>251</v>
      </c>
    </row>
    <row r="584" spans="1:25" ht="14.25">
      <c r="A584" s="51">
        <v>1436</v>
      </c>
      <c r="B584" s="51">
        <v>1066515</v>
      </c>
      <c r="C584" s="51" t="s">
        <v>61</v>
      </c>
      <c r="D584" t="s">
        <v>41</v>
      </c>
      <c r="E584" s="51" t="s">
        <v>254</v>
      </c>
      <c r="F584" s="51">
        <v>1517</v>
      </c>
      <c r="G584" s="52">
        <v>0</v>
      </c>
      <c r="H584" s="52">
        <v>0</v>
      </c>
      <c r="I584" s="52">
        <v>0</v>
      </c>
      <c r="J584" s="52">
        <v>880</v>
      </c>
      <c r="K584" s="52">
        <v>2</v>
      </c>
      <c r="L584" s="52">
        <v>1</v>
      </c>
      <c r="M584" s="12">
        <f t="shared" si="119"/>
        <v>0</v>
      </c>
      <c r="N584" s="6">
        <f t="shared" si="120"/>
        <v>0</v>
      </c>
      <c r="O584" s="1">
        <f t="shared" si="121"/>
        <v>0</v>
      </c>
      <c r="P584" s="12">
        <f t="shared" si="118"/>
        <v>0</v>
      </c>
      <c r="Q584" s="6">
        <f t="shared" si="122"/>
        <v>0</v>
      </c>
      <c r="R584" s="1">
        <f t="shared" si="123"/>
        <v>0</v>
      </c>
      <c r="S584" s="12">
        <f t="shared" si="124"/>
        <v>0</v>
      </c>
      <c r="T584" s="6">
        <f t="shared" si="125"/>
        <v>0</v>
      </c>
      <c r="U584" s="1">
        <f t="shared" si="126"/>
        <v>0</v>
      </c>
      <c r="V584" s="13">
        <f t="shared" si="127"/>
        <v>0</v>
      </c>
      <c r="W584">
        <f t="shared" si="128"/>
        <v>80</v>
      </c>
      <c r="X584">
        <f t="shared" si="129"/>
        <v>0</v>
      </c>
      <c r="Y584" s="53" t="s">
        <v>251</v>
      </c>
    </row>
    <row r="585" spans="1:25" ht="14.25">
      <c r="A585" s="51">
        <v>1466</v>
      </c>
      <c r="B585" s="51">
        <v>2189768</v>
      </c>
      <c r="C585" s="51" t="s">
        <v>68</v>
      </c>
      <c r="D585" t="s">
        <v>41</v>
      </c>
      <c r="E585" s="51" t="s">
        <v>252</v>
      </c>
      <c r="F585" s="51">
        <v>1513</v>
      </c>
      <c r="G585" s="52">
        <v>0</v>
      </c>
      <c r="H585" s="52">
        <v>0</v>
      </c>
      <c r="I585" s="52">
        <v>0</v>
      </c>
      <c r="J585" s="52">
        <v>880</v>
      </c>
      <c r="K585" s="52">
        <v>2</v>
      </c>
      <c r="L585" s="52">
        <v>1</v>
      </c>
      <c r="M585" s="12">
        <f t="shared" si="119"/>
        <v>0</v>
      </c>
      <c r="N585" s="6">
        <f t="shared" si="120"/>
        <v>0</v>
      </c>
      <c r="O585" s="1">
        <f t="shared" si="121"/>
        <v>0</v>
      </c>
      <c r="P585" s="12">
        <f t="shared" si="118"/>
        <v>0</v>
      </c>
      <c r="Q585" s="6">
        <f t="shared" si="122"/>
        <v>0</v>
      </c>
      <c r="R585" s="1">
        <f t="shared" si="123"/>
        <v>0</v>
      </c>
      <c r="S585" s="12">
        <f t="shared" si="124"/>
        <v>0</v>
      </c>
      <c r="T585" s="6">
        <f t="shared" si="125"/>
        <v>0</v>
      </c>
      <c r="U585" s="1">
        <f t="shared" si="126"/>
        <v>0</v>
      </c>
      <c r="V585" s="13">
        <f t="shared" si="127"/>
        <v>0</v>
      </c>
      <c r="W585">
        <f t="shared" si="128"/>
        <v>80</v>
      </c>
      <c r="X585">
        <f t="shared" si="129"/>
        <v>0</v>
      </c>
      <c r="Y585" s="53" t="s">
        <v>251</v>
      </c>
    </row>
    <row r="586" spans="1:25" ht="14.25">
      <c r="A586" s="51">
        <v>1589</v>
      </c>
      <c r="B586" s="51">
        <v>2705634</v>
      </c>
      <c r="C586" s="51" t="s">
        <v>234</v>
      </c>
      <c r="D586" t="s">
        <v>212</v>
      </c>
      <c r="E586" s="51" t="s">
        <v>261</v>
      </c>
      <c r="F586" s="51">
        <v>1496</v>
      </c>
      <c r="G586" s="52">
        <v>0</v>
      </c>
      <c r="H586" s="52">
        <v>0</v>
      </c>
      <c r="I586" s="52">
        <v>0</v>
      </c>
      <c r="J586" s="52">
        <v>880</v>
      </c>
      <c r="K586" s="52">
        <v>2</v>
      </c>
      <c r="L586" s="52">
        <v>1</v>
      </c>
      <c r="M586" s="12">
        <f t="shared" si="119"/>
        <v>0</v>
      </c>
      <c r="N586" s="6">
        <f t="shared" si="120"/>
        <v>0</v>
      </c>
      <c r="O586" s="1">
        <f t="shared" si="121"/>
        <v>0</v>
      </c>
      <c r="P586" s="12">
        <f t="shared" si="118"/>
        <v>0</v>
      </c>
      <c r="Q586" s="6">
        <f t="shared" si="122"/>
        <v>0</v>
      </c>
      <c r="R586" s="1">
        <f t="shared" si="123"/>
        <v>0</v>
      </c>
      <c r="S586" s="12">
        <f t="shared" si="124"/>
        <v>0</v>
      </c>
      <c r="T586" s="6">
        <f t="shared" si="125"/>
        <v>0</v>
      </c>
      <c r="U586" s="1">
        <f t="shared" si="126"/>
        <v>0</v>
      </c>
      <c r="V586" s="13">
        <f t="shared" si="127"/>
        <v>0</v>
      </c>
      <c r="W586">
        <f t="shared" si="128"/>
        <v>80</v>
      </c>
      <c r="X586">
        <f t="shared" si="129"/>
        <v>0</v>
      </c>
      <c r="Y586" s="53" t="s">
        <v>251</v>
      </c>
    </row>
    <row r="587" spans="1:25" ht="14.25">
      <c r="A587" s="51">
        <v>1624</v>
      </c>
      <c r="B587" s="51">
        <v>2576824</v>
      </c>
      <c r="C587" s="51" t="s">
        <v>227</v>
      </c>
      <c r="D587" t="s">
        <v>212</v>
      </c>
      <c r="E587" s="51" t="s">
        <v>261</v>
      </c>
      <c r="F587" s="51">
        <v>1491</v>
      </c>
      <c r="G587" s="52">
        <v>0</v>
      </c>
      <c r="H587" s="52">
        <v>0</v>
      </c>
      <c r="I587" s="52">
        <v>0</v>
      </c>
      <c r="J587" s="52">
        <v>880</v>
      </c>
      <c r="K587" s="52">
        <v>2</v>
      </c>
      <c r="L587" s="52">
        <v>1</v>
      </c>
      <c r="M587" s="12">
        <f t="shared" si="119"/>
        <v>0</v>
      </c>
      <c r="N587" s="6">
        <f t="shared" si="120"/>
        <v>0</v>
      </c>
      <c r="O587" s="1">
        <f t="shared" si="121"/>
        <v>0</v>
      </c>
      <c r="P587" s="12">
        <f t="shared" si="118"/>
        <v>0</v>
      </c>
      <c r="Q587" s="6">
        <f t="shared" si="122"/>
        <v>0</v>
      </c>
      <c r="R587" s="1">
        <f t="shared" si="123"/>
        <v>0</v>
      </c>
      <c r="S587" s="12">
        <f t="shared" si="124"/>
        <v>0</v>
      </c>
      <c r="T587" s="6">
        <f t="shared" si="125"/>
        <v>0</v>
      </c>
      <c r="U587" s="1">
        <f t="shared" si="126"/>
        <v>0</v>
      </c>
      <c r="V587" s="13">
        <f t="shared" si="127"/>
        <v>0</v>
      </c>
      <c r="W587">
        <f t="shared" si="128"/>
        <v>80</v>
      </c>
      <c r="X587">
        <f t="shared" si="129"/>
        <v>0</v>
      </c>
      <c r="Y587" s="53" t="s">
        <v>251</v>
      </c>
    </row>
    <row r="588" spans="1:25" ht="14.25">
      <c r="A588" s="51">
        <v>1719</v>
      </c>
      <c r="B588" s="51">
        <v>2613612</v>
      </c>
      <c r="C588" s="51" t="s">
        <v>232</v>
      </c>
      <c r="D588" t="s">
        <v>212</v>
      </c>
      <c r="E588" s="51" t="s">
        <v>250</v>
      </c>
      <c r="F588" s="51">
        <v>1476</v>
      </c>
      <c r="G588" s="52">
        <v>0</v>
      </c>
      <c r="H588" s="52">
        <v>0</v>
      </c>
      <c r="I588" s="52">
        <v>0</v>
      </c>
      <c r="J588" s="52">
        <v>880</v>
      </c>
      <c r="K588" s="52">
        <v>2</v>
      </c>
      <c r="L588" s="52">
        <v>1</v>
      </c>
      <c r="M588" s="12">
        <f t="shared" si="119"/>
        <v>0</v>
      </c>
      <c r="N588" s="6">
        <f t="shared" si="120"/>
        <v>0</v>
      </c>
      <c r="O588" s="1">
        <f t="shared" si="121"/>
        <v>0</v>
      </c>
      <c r="P588" s="12">
        <f aca="true" t="shared" si="130" ref="P588:P619">IF(A588&lt;(G588+H588+1),MIN((H588-A588+G588+1)/H588,1),0)</f>
        <v>0</v>
      </c>
      <c r="Q588" s="6">
        <f t="shared" si="122"/>
        <v>0</v>
      </c>
      <c r="R588" s="1">
        <f t="shared" si="123"/>
        <v>0</v>
      </c>
      <c r="S588" s="12">
        <f t="shared" si="124"/>
        <v>0</v>
      </c>
      <c r="T588" s="6">
        <f t="shared" si="125"/>
        <v>0</v>
      </c>
      <c r="U588" s="1">
        <f t="shared" si="126"/>
        <v>0</v>
      </c>
      <c r="V588" s="13">
        <f t="shared" si="127"/>
        <v>0</v>
      </c>
      <c r="W588">
        <f t="shared" si="128"/>
        <v>80</v>
      </c>
      <c r="X588">
        <f t="shared" si="129"/>
        <v>0</v>
      </c>
      <c r="Y588" s="53" t="s">
        <v>251</v>
      </c>
    </row>
    <row r="589" spans="1:25" ht="14.25">
      <c r="A589" s="51">
        <v>1731</v>
      </c>
      <c r="B589" s="51">
        <v>2590344</v>
      </c>
      <c r="C589" s="51" t="s">
        <v>143</v>
      </c>
      <c r="D589" t="s">
        <v>101</v>
      </c>
      <c r="E589" s="51" t="s">
        <v>265</v>
      </c>
      <c r="F589" s="51">
        <v>1474</v>
      </c>
      <c r="G589" s="52">
        <v>0</v>
      </c>
      <c r="H589" s="52">
        <v>0</v>
      </c>
      <c r="I589" s="52">
        <v>0</v>
      </c>
      <c r="J589" s="52">
        <v>880</v>
      </c>
      <c r="K589" s="52">
        <v>2</v>
      </c>
      <c r="L589" s="52">
        <v>1</v>
      </c>
      <c r="M589" s="12">
        <f t="shared" si="119"/>
        <v>0</v>
      </c>
      <c r="N589" s="6">
        <f t="shared" si="120"/>
        <v>0</v>
      </c>
      <c r="O589" s="1">
        <f t="shared" si="121"/>
        <v>0</v>
      </c>
      <c r="P589" s="12">
        <f t="shared" si="130"/>
        <v>0</v>
      </c>
      <c r="Q589" s="6">
        <f t="shared" si="122"/>
        <v>0</v>
      </c>
      <c r="R589" s="1">
        <f t="shared" si="123"/>
        <v>0</v>
      </c>
      <c r="S589" s="12">
        <f t="shared" si="124"/>
        <v>0</v>
      </c>
      <c r="T589" s="6">
        <f t="shared" si="125"/>
        <v>0</v>
      </c>
      <c r="U589" s="1">
        <f t="shared" si="126"/>
        <v>0</v>
      </c>
      <c r="V589" s="13">
        <f t="shared" si="127"/>
        <v>0</v>
      </c>
      <c r="W589">
        <f t="shared" si="128"/>
        <v>80</v>
      </c>
      <c r="X589">
        <f t="shared" si="129"/>
        <v>0</v>
      </c>
      <c r="Y589" s="53" t="s">
        <v>251</v>
      </c>
    </row>
    <row r="590" spans="1:25" ht="14.25">
      <c r="A590" s="51">
        <v>1756</v>
      </c>
      <c r="B590" s="51">
        <v>2592058</v>
      </c>
      <c r="C590" s="51" t="s">
        <v>76</v>
      </c>
      <c r="D590" t="s">
        <v>41</v>
      </c>
      <c r="E590" s="51" t="s">
        <v>250</v>
      </c>
      <c r="F590" s="51">
        <v>1471</v>
      </c>
      <c r="G590" s="52">
        <v>0</v>
      </c>
      <c r="H590" s="52">
        <v>0</v>
      </c>
      <c r="I590" s="52">
        <v>0</v>
      </c>
      <c r="J590" s="52">
        <v>880</v>
      </c>
      <c r="K590" s="52">
        <v>2</v>
      </c>
      <c r="L590" s="52">
        <v>1</v>
      </c>
      <c r="M590" s="12">
        <f t="shared" si="119"/>
        <v>0</v>
      </c>
      <c r="N590" s="6">
        <f t="shared" si="120"/>
        <v>0</v>
      </c>
      <c r="O590" s="1">
        <f t="shared" si="121"/>
        <v>0</v>
      </c>
      <c r="P590" s="12">
        <f t="shared" si="130"/>
        <v>0</v>
      </c>
      <c r="Q590" s="6">
        <f t="shared" si="122"/>
        <v>0</v>
      </c>
      <c r="R590" s="1">
        <f t="shared" si="123"/>
        <v>0</v>
      </c>
      <c r="S590" s="12">
        <f t="shared" si="124"/>
        <v>0</v>
      </c>
      <c r="T590" s="6">
        <f t="shared" si="125"/>
        <v>0</v>
      </c>
      <c r="U590" s="1">
        <f t="shared" si="126"/>
        <v>0</v>
      </c>
      <c r="V590" s="13">
        <f t="shared" si="127"/>
        <v>0</v>
      </c>
      <c r="W590">
        <f t="shared" si="128"/>
        <v>80</v>
      </c>
      <c r="X590">
        <f t="shared" si="129"/>
        <v>0</v>
      </c>
      <c r="Y590" s="53" t="s">
        <v>251</v>
      </c>
    </row>
    <row r="591" spans="1:25" ht="14.25">
      <c r="A591" s="51">
        <v>1850</v>
      </c>
      <c r="B591" s="51">
        <v>1011559</v>
      </c>
      <c r="C591" s="51" t="s">
        <v>80</v>
      </c>
      <c r="D591" t="s">
        <v>81</v>
      </c>
      <c r="E591" s="51" t="s">
        <v>261</v>
      </c>
      <c r="F591" s="51">
        <v>1456</v>
      </c>
      <c r="G591" s="52">
        <v>0</v>
      </c>
      <c r="H591" s="52">
        <v>0</v>
      </c>
      <c r="I591" s="52">
        <v>0</v>
      </c>
      <c r="J591" s="52">
        <v>880</v>
      </c>
      <c r="K591" s="52">
        <v>2</v>
      </c>
      <c r="L591" s="52">
        <v>1</v>
      </c>
      <c r="M591" s="12">
        <f t="shared" si="119"/>
        <v>0</v>
      </c>
      <c r="N591" s="6">
        <f t="shared" si="120"/>
        <v>0</v>
      </c>
      <c r="O591" s="1">
        <f t="shared" si="121"/>
        <v>0</v>
      </c>
      <c r="P591" s="12">
        <f t="shared" si="130"/>
        <v>0</v>
      </c>
      <c r="Q591" s="6">
        <f t="shared" si="122"/>
        <v>0</v>
      </c>
      <c r="R591" s="1">
        <f t="shared" si="123"/>
        <v>0</v>
      </c>
      <c r="S591" s="12">
        <f t="shared" si="124"/>
        <v>0</v>
      </c>
      <c r="T591" s="6">
        <f t="shared" si="125"/>
        <v>0</v>
      </c>
      <c r="U591" s="1">
        <f t="shared" si="126"/>
        <v>0</v>
      </c>
      <c r="V591" s="13">
        <f t="shared" si="127"/>
        <v>0</v>
      </c>
      <c r="W591">
        <f t="shared" si="128"/>
        <v>80</v>
      </c>
      <c r="X591">
        <f t="shared" si="129"/>
        <v>0</v>
      </c>
      <c r="Y591" s="53" t="s">
        <v>251</v>
      </c>
    </row>
    <row r="592" spans="1:25" ht="14.25">
      <c r="A592" s="51">
        <v>1859</v>
      </c>
      <c r="B592" s="51">
        <v>2189545</v>
      </c>
      <c r="C592" s="51" t="s">
        <v>184</v>
      </c>
      <c r="D592" t="s">
        <v>178</v>
      </c>
      <c r="E592" s="51" t="s">
        <v>262</v>
      </c>
      <c r="F592" s="51">
        <v>1455</v>
      </c>
      <c r="G592" s="52">
        <v>0</v>
      </c>
      <c r="H592" s="52">
        <v>0</v>
      </c>
      <c r="I592" s="52">
        <v>0</v>
      </c>
      <c r="J592" s="52">
        <v>880</v>
      </c>
      <c r="K592" s="52">
        <v>2</v>
      </c>
      <c r="L592" s="52">
        <v>1</v>
      </c>
      <c r="M592" s="12">
        <f t="shared" si="119"/>
        <v>0</v>
      </c>
      <c r="N592" s="6">
        <f t="shared" si="120"/>
        <v>0</v>
      </c>
      <c r="O592" s="1">
        <f t="shared" si="121"/>
        <v>0</v>
      </c>
      <c r="P592" s="12">
        <f t="shared" si="130"/>
        <v>0</v>
      </c>
      <c r="Q592" s="6">
        <f t="shared" si="122"/>
        <v>0</v>
      </c>
      <c r="R592" s="1">
        <f t="shared" si="123"/>
        <v>0</v>
      </c>
      <c r="S592" s="12">
        <f t="shared" si="124"/>
        <v>0</v>
      </c>
      <c r="T592" s="6">
        <f t="shared" si="125"/>
        <v>0</v>
      </c>
      <c r="U592" s="1">
        <f t="shared" si="126"/>
        <v>0</v>
      </c>
      <c r="V592" s="13">
        <f t="shared" si="127"/>
        <v>0</v>
      </c>
      <c r="W592">
        <f t="shared" si="128"/>
        <v>80</v>
      </c>
      <c r="X592">
        <f t="shared" si="129"/>
        <v>0</v>
      </c>
      <c r="Y592" s="53" t="s">
        <v>251</v>
      </c>
    </row>
    <row r="593" spans="1:25" ht="14.25">
      <c r="A593" s="51">
        <v>1879</v>
      </c>
      <c r="B593" s="51">
        <v>1059031</v>
      </c>
      <c r="C593" s="51" t="s">
        <v>55</v>
      </c>
      <c r="D593" t="s">
        <v>41</v>
      </c>
      <c r="E593" s="51" t="s">
        <v>255</v>
      </c>
      <c r="F593" s="51">
        <v>1452</v>
      </c>
      <c r="G593" s="52">
        <v>0</v>
      </c>
      <c r="H593" s="52">
        <v>0</v>
      </c>
      <c r="I593" s="52">
        <v>0</v>
      </c>
      <c r="J593" s="52">
        <v>880</v>
      </c>
      <c r="K593" s="52">
        <v>2</v>
      </c>
      <c r="L593" s="52">
        <v>1</v>
      </c>
      <c r="M593" s="12">
        <f t="shared" si="119"/>
        <v>0</v>
      </c>
      <c r="N593" s="6">
        <f t="shared" si="120"/>
        <v>0</v>
      </c>
      <c r="O593" s="1">
        <f t="shared" si="121"/>
        <v>0</v>
      </c>
      <c r="P593" s="12">
        <f t="shared" si="130"/>
        <v>0</v>
      </c>
      <c r="Q593" s="6">
        <f t="shared" si="122"/>
        <v>0</v>
      </c>
      <c r="R593" s="1">
        <f t="shared" si="123"/>
        <v>0</v>
      </c>
      <c r="S593" s="12">
        <f t="shared" si="124"/>
        <v>0</v>
      </c>
      <c r="T593" s="6">
        <f t="shared" si="125"/>
        <v>0</v>
      </c>
      <c r="U593" s="1">
        <f t="shared" si="126"/>
        <v>0</v>
      </c>
      <c r="V593" s="13">
        <f t="shared" si="127"/>
        <v>0</v>
      </c>
      <c r="W593">
        <f t="shared" si="128"/>
        <v>80</v>
      </c>
      <c r="X593">
        <f t="shared" si="129"/>
        <v>0</v>
      </c>
      <c r="Y593" s="53" t="s">
        <v>251</v>
      </c>
    </row>
    <row r="594" spans="1:25" ht="14.25">
      <c r="A594" s="51">
        <v>1888</v>
      </c>
      <c r="B594" s="51">
        <v>1060392</v>
      </c>
      <c r="C594" s="51" t="s">
        <v>206</v>
      </c>
      <c r="D594" t="s">
        <v>205</v>
      </c>
      <c r="E594" s="51" t="s">
        <v>255</v>
      </c>
      <c r="F594" s="51">
        <v>1450</v>
      </c>
      <c r="G594" s="52">
        <v>0</v>
      </c>
      <c r="H594" s="52">
        <v>0</v>
      </c>
      <c r="I594" s="52">
        <v>0</v>
      </c>
      <c r="J594" s="52">
        <v>880</v>
      </c>
      <c r="K594" s="52">
        <v>2</v>
      </c>
      <c r="L594" s="52">
        <v>1</v>
      </c>
      <c r="M594" s="12">
        <f t="shared" si="119"/>
        <v>0</v>
      </c>
      <c r="N594" s="6">
        <f t="shared" si="120"/>
        <v>0</v>
      </c>
      <c r="O594" s="1">
        <f t="shared" si="121"/>
        <v>0</v>
      </c>
      <c r="P594" s="12">
        <f t="shared" si="130"/>
        <v>0</v>
      </c>
      <c r="Q594" s="6">
        <f t="shared" si="122"/>
        <v>0</v>
      </c>
      <c r="R594" s="1">
        <f t="shared" si="123"/>
        <v>0</v>
      </c>
      <c r="S594" s="12">
        <f t="shared" si="124"/>
        <v>0</v>
      </c>
      <c r="T594" s="6">
        <f t="shared" si="125"/>
        <v>0</v>
      </c>
      <c r="U594" s="1">
        <f t="shared" si="126"/>
        <v>0</v>
      </c>
      <c r="V594" s="13">
        <f t="shared" si="127"/>
        <v>0</v>
      </c>
      <c r="W594">
        <f t="shared" si="128"/>
        <v>80</v>
      </c>
      <c r="X594">
        <f t="shared" si="129"/>
        <v>0</v>
      </c>
      <c r="Y594" s="53" t="s">
        <v>251</v>
      </c>
    </row>
    <row r="595" spans="1:25" ht="14.25">
      <c r="A595" s="51">
        <v>1919</v>
      </c>
      <c r="B595" s="51">
        <v>1140101</v>
      </c>
      <c r="C595" s="51" t="s">
        <v>129</v>
      </c>
      <c r="D595" t="s">
        <v>101</v>
      </c>
      <c r="E595" s="51" t="s">
        <v>262</v>
      </c>
      <c r="F595" s="51">
        <v>1446</v>
      </c>
      <c r="G595" s="52">
        <v>0</v>
      </c>
      <c r="H595" s="52">
        <v>0</v>
      </c>
      <c r="I595" s="52">
        <v>0</v>
      </c>
      <c r="J595" s="52">
        <v>880</v>
      </c>
      <c r="K595" s="52">
        <v>2</v>
      </c>
      <c r="L595" s="52">
        <v>1</v>
      </c>
      <c r="M595" s="12">
        <f t="shared" si="119"/>
        <v>0</v>
      </c>
      <c r="N595" s="6">
        <f t="shared" si="120"/>
        <v>0</v>
      </c>
      <c r="O595" s="1">
        <f t="shared" si="121"/>
        <v>0</v>
      </c>
      <c r="P595" s="12">
        <f t="shared" si="130"/>
        <v>0</v>
      </c>
      <c r="Q595" s="6">
        <f t="shared" si="122"/>
        <v>0</v>
      </c>
      <c r="R595" s="1">
        <f t="shared" si="123"/>
        <v>0</v>
      </c>
      <c r="S595" s="12">
        <f t="shared" si="124"/>
        <v>0</v>
      </c>
      <c r="T595" s="6">
        <f t="shared" si="125"/>
        <v>0</v>
      </c>
      <c r="U595" s="1">
        <f t="shared" si="126"/>
        <v>0</v>
      </c>
      <c r="V595" s="13">
        <f t="shared" si="127"/>
        <v>0</v>
      </c>
      <c r="W595">
        <f t="shared" si="128"/>
        <v>80</v>
      </c>
      <c r="X595">
        <f t="shared" si="129"/>
        <v>0</v>
      </c>
      <c r="Y595" s="53" t="s">
        <v>251</v>
      </c>
    </row>
    <row r="596" spans="1:25" ht="14.25">
      <c r="A596" s="51">
        <v>1928</v>
      </c>
      <c r="B596" s="51">
        <v>2692642</v>
      </c>
      <c r="C596" s="51" t="s">
        <v>244</v>
      </c>
      <c r="D596" t="s">
        <v>236</v>
      </c>
      <c r="E596" s="51" t="s">
        <v>253</v>
      </c>
      <c r="F596" s="51">
        <v>1444</v>
      </c>
      <c r="G596" s="52">
        <v>0</v>
      </c>
      <c r="H596" s="52">
        <v>0</v>
      </c>
      <c r="I596" s="52">
        <v>0</v>
      </c>
      <c r="J596" s="52">
        <v>880</v>
      </c>
      <c r="K596" s="52">
        <v>2</v>
      </c>
      <c r="L596" s="52">
        <v>1</v>
      </c>
      <c r="M596" s="12">
        <f t="shared" si="119"/>
        <v>0</v>
      </c>
      <c r="N596" s="6">
        <f t="shared" si="120"/>
        <v>0</v>
      </c>
      <c r="O596" s="1">
        <f t="shared" si="121"/>
        <v>0</v>
      </c>
      <c r="P596" s="12">
        <f t="shared" si="130"/>
        <v>0</v>
      </c>
      <c r="Q596" s="6">
        <f t="shared" si="122"/>
        <v>0</v>
      </c>
      <c r="R596" s="1">
        <f t="shared" si="123"/>
        <v>0</v>
      </c>
      <c r="S596" s="12">
        <f t="shared" si="124"/>
        <v>0</v>
      </c>
      <c r="T596" s="6">
        <f t="shared" si="125"/>
        <v>0</v>
      </c>
      <c r="U596" s="1">
        <f t="shared" si="126"/>
        <v>0</v>
      </c>
      <c r="V596" s="13">
        <f t="shared" si="127"/>
        <v>0</v>
      </c>
      <c r="W596">
        <f t="shared" si="128"/>
        <v>80</v>
      </c>
      <c r="X596">
        <f t="shared" si="129"/>
        <v>0</v>
      </c>
      <c r="Y596" s="53" t="s">
        <v>251</v>
      </c>
    </row>
    <row r="597" spans="1:25" ht="14.25">
      <c r="A597" s="51">
        <v>1950</v>
      </c>
      <c r="B597" s="51">
        <v>1046843</v>
      </c>
      <c r="C597" s="51" t="s">
        <v>158</v>
      </c>
      <c r="D597" t="s">
        <v>159</v>
      </c>
      <c r="E597" s="51" t="s">
        <v>253</v>
      </c>
      <c r="F597" s="51">
        <v>1440</v>
      </c>
      <c r="G597" s="52">
        <v>0</v>
      </c>
      <c r="H597" s="52">
        <v>0</v>
      </c>
      <c r="I597" s="52">
        <v>0</v>
      </c>
      <c r="J597" s="52">
        <v>880</v>
      </c>
      <c r="K597" s="52">
        <v>2</v>
      </c>
      <c r="L597" s="52">
        <v>1</v>
      </c>
      <c r="M597" s="12">
        <f t="shared" si="119"/>
        <v>0</v>
      </c>
      <c r="N597" s="6">
        <f t="shared" si="120"/>
        <v>0</v>
      </c>
      <c r="O597" s="1">
        <f t="shared" si="121"/>
        <v>0</v>
      </c>
      <c r="P597" s="12">
        <f t="shared" si="130"/>
        <v>0</v>
      </c>
      <c r="Q597" s="6">
        <f t="shared" si="122"/>
        <v>0</v>
      </c>
      <c r="R597" s="1">
        <f t="shared" si="123"/>
        <v>0</v>
      </c>
      <c r="S597" s="12">
        <f t="shared" si="124"/>
        <v>0</v>
      </c>
      <c r="T597" s="6">
        <f t="shared" si="125"/>
        <v>0</v>
      </c>
      <c r="U597" s="1">
        <f t="shared" si="126"/>
        <v>0</v>
      </c>
      <c r="V597" s="13">
        <f t="shared" si="127"/>
        <v>0</v>
      </c>
      <c r="W597">
        <f t="shared" si="128"/>
        <v>80</v>
      </c>
      <c r="X597">
        <f t="shared" si="129"/>
        <v>0</v>
      </c>
      <c r="Y597" s="53" t="s">
        <v>251</v>
      </c>
    </row>
    <row r="598" spans="1:25" ht="14.25">
      <c r="A598" s="51">
        <v>2162</v>
      </c>
      <c r="B598" s="51">
        <v>2576813</v>
      </c>
      <c r="C598" s="51" t="s">
        <v>226</v>
      </c>
      <c r="D598" t="s">
        <v>212</v>
      </c>
      <c r="E598" s="51" t="s">
        <v>253</v>
      </c>
      <c r="F598" s="51">
        <v>1411</v>
      </c>
      <c r="G598" s="52">
        <v>0</v>
      </c>
      <c r="H598" s="52">
        <v>0</v>
      </c>
      <c r="I598" s="52">
        <v>0</v>
      </c>
      <c r="J598" s="52">
        <v>880</v>
      </c>
      <c r="K598" s="52">
        <v>2</v>
      </c>
      <c r="L598" s="52">
        <v>1</v>
      </c>
      <c r="M598" s="12">
        <f t="shared" si="119"/>
        <v>0</v>
      </c>
      <c r="N598" s="6">
        <f t="shared" si="120"/>
        <v>0</v>
      </c>
      <c r="O598" s="1">
        <f t="shared" si="121"/>
        <v>0</v>
      </c>
      <c r="P598" s="12">
        <f t="shared" si="130"/>
        <v>0</v>
      </c>
      <c r="Q598" s="6">
        <f t="shared" si="122"/>
        <v>0</v>
      </c>
      <c r="R598" s="1">
        <f t="shared" si="123"/>
        <v>0</v>
      </c>
      <c r="S598" s="12">
        <f t="shared" si="124"/>
        <v>0</v>
      </c>
      <c r="T598" s="6">
        <f t="shared" si="125"/>
        <v>0</v>
      </c>
      <c r="U598" s="1">
        <f t="shared" si="126"/>
        <v>0</v>
      </c>
      <c r="V598" s="13">
        <f t="shared" si="127"/>
        <v>0</v>
      </c>
      <c r="W598">
        <f t="shared" si="128"/>
        <v>80</v>
      </c>
      <c r="X598">
        <f t="shared" si="129"/>
        <v>0</v>
      </c>
      <c r="Y598" s="53" t="s">
        <v>251</v>
      </c>
    </row>
    <row r="599" spans="1:25" ht="14.25">
      <c r="A599" s="51">
        <v>2182</v>
      </c>
      <c r="B599" s="51">
        <v>2066987</v>
      </c>
      <c r="C599" s="51" t="s">
        <v>181</v>
      </c>
      <c r="D599" t="s">
        <v>178</v>
      </c>
      <c r="E599" s="51" t="s">
        <v>263</v>
      </c>
      <c r="F599" s="51">
        <v>1408</v>
      </c>
      <c r="G599" s="52">
        <v>0</v>
      </c>
      <c r="H599" s="52">
        <v>0</v>
      </c>
      <c r="I599" s="52">
        <v>0</v>
      </c>
      <c r="J599" s="52">
        <v>880</v>
      </c>
      <c r="K599" s="52">
        <v>2</v>
      </c>
      <c r="L599" s="52">
        <v>1</v>
      </c>
      <c r="M599" s="12">
        <f t="shared" si="119"/>
        <v>0</v>
      </c>
      <c r="N599" s="6">
        <f t="shared" si="120"/>
        <v>0</v>
      </c>
      <c r="O599" s="1">
        <f t="shared" si="121"/>
        <v>0</v>
      </c>
      <c r="P599" s="12">
        <f t="shared" si="130"/>
        <v>0</v>
      </c>
      <c r="Q599" s="6">
        <f t="shared" si="122"/>
        <v>0</v>
      </c>
      <c r="R599" s="1">
        <f t="shared" si="123"/>
        <v>0</v>
      </c>
      <c r="S599" s="12">
        <f t="shared" si="124"/>
        <v>0</v>
      </c>
      <c r="T599" s="6">
        <f t="shared" si="125"/>
        <v>0</v>
      </c>
      <c r="U599" s="1">
        <f t="shared" si="126"/>
        <v>0</v>
      </c>
      <c r="V599" s="13">
        <f t="shared" si="127"/>
        <v>0</v>
      </c>
      <c r="W599">
        <f t="shared" si="128"/>
        <v>80</v>
      </c>
      <c r="X599">
        <f t="shared" si="129"/>
        <v>0</v>
      </c>
      <c r="Y599" s="53" t="s">
        <v>251</v>
      </c>
    </row>
    <row r="600" spans="1:25" ht="14.25">
      <c r="A600" s="51">
        <v>2221</v>
      </c>
      <c r="B600" s="51">
        <v>1069948</v>
      </c>
      <c r="C600" s="51" t="s">
        <v>102</v>
      </c>
      <c r="D600" t="s">
        <v>101</v>
      </c>
      <c r="E600" s="51" t="s">
        <v>253</v>
      </c>
      <c r="F600" s="51">
        <v>1402</v>
      </c>
      <c r="G600" s="52">
        <v>0</v>
      </c>
      <c r="H600" s="52">
        <v>0</v>
      </c>
      <c r="I600" s="52">
        <v>0</v>
      </c>
      <c r="J600" s="52">
        <v>880</v>
      </c>
      <c r="K600" s="52">
        <v>2</v>
      </c>
      <c r="L600" s="52">
        <v>1</v>
      </c>
      <c r="M600" s="12">
        <f t="shared" si="119"/>
        <v>0</v>
      </c>
      <c r="N600" s="6">
        <f t="shared" si="120"/>
        <v>0</v>
      </c>
      <c r="O600" s="1">
        <f t="shared" si="121"/>
        <v>0</v>
      </c>
      <c r="P600" s="12">
        <f t="shared" si="130"/>
        <v>0</v>
      </c>
      <c r="Q600" s="6">
        <f t="shared" si="122"/>
        <v>0</v>
      </c>
      <c r="R600" s="1">
        <f t="shared" si="123"/>
        <v>0</v>
      </c>
      <c r="S600" s="12">
        <f t="shared" si="124"/>
        <v>0</v>
      </c>
      <c r="T600" s="6">
        <f t="shared" si="125"/>
        <v>0</v>
      </c>
      <c r="U600" s="1">
        <f t="shared" si="126"/>
        <v>0</v>
      </c>
      <c r="V600" s="13">
        <f t="shared" si="127"/>
        <v>0</v>
      </c>
      <c r="W600">
        <f t="shared" si="128"/>
        <v>80</v>
      </c>
      <c r="X600">
        <f t="shared" si="129"/>
        <v>0</v>
      </c>
      <c r="Y600" s="53" t="s">
        <v>251</v>
      </c>
    </row>
    <row r="601" spans="1:25" ht="14.25">
      <c r="A601" s="51">
        <v>2246</v>
      </c>
      <c r="B601" s="51">
        <v>2242964</v>
      </c>
      <c r="C601" s="51" t="s">
        <v>256</v>
      </c>
      <c r="D601" t="s">
        <v>41</v>
      </c>
      <c r="E601" s="51" t="s">
        <v>255</v>
      </c>
      <c r="F601" s="51">
        <v>1398</v>
      </c>
      <c r="G601" s="52">
        <v>0</v>
      </c>
      <c r="H601" s="52">
        <v>0</v>
      </c>
      <c r="I601" s="52">
        <v>0</v>
      </c>
      <c r="J601" s="52">
        <v>880</v>
      </c>
      <c r="K601" s="52">
        <v>2</v>
      </c>
      <c r="L601" s="52">
        <v>1</v>
      </c>
      <c r="M601" s="12">
        <f t="shared" si="119"/>
        <v>0</v>
      </c>
      <c r="N601" s="6">
        <f t="shared" si="120"/>
        <v>0</v>
      </c>
      <c r="O601" s="1">
        <f t="shared" si="121"/>
        <v>0</v>
      </c>
      <c r="P601" s="12">
        <f t="shared" si="130"/>
        <v>0</v>
      </c>
      <c r="Q601" s="6">
        <f t="shared" si="122"/>
        <v>0</v>
      </c>
      <c r="R601" s="1">
        <f t="shared" si="123"/>
        <v>0</v>
      </c>
      <c r="S601" s="12">
        <f t="shared" si="124"/>
        <v>0</v>
      </c>
      <c r="T601" s="6">
        <f t="shared" si="125"/>
        <v>0</v>
      </c>
      <c r="U601" s="1">
        <f t="shared" si="126"/>
        <v>0</v>
      </c>
      <c r="V601" s="13">
        <f t="shared" si="127"/>
        <v>0</v>
      </c>
      <c r="W601">
        <f t="shared" si="128"/>
        <v>80</v>
      </c>
      <c r="X601">
        <f t="shared" si="129"/>
        <v>0</v>
      </c>
      <c r="Y601" s="53" t="s">
        <v>251</v>
      </c>
    </row>
    <row r="602" spans="1:25" ht="14.25">
      <c r="A602" s="51">
        <v>2340</v>
      </c>
      <c r="B602" s="51">
        <v>2286695</v>
      </c>
      <c r="C602" s="51" t="s">
        <v>190</v>
      </c>
      <c r="D602" t="s">
        <v>178</v>
      </c>
      <c r="E602" s="51" t="s">
        <v>262</v>
      </c>
      <c r="F602" s="51">
        <v>1384</v>
      </c>
      <c r="G602" s="52">
        <v>0</v>
      </c>
      <c r="H602" s="52">
        <v>0</v>
      </c>
      <c r="I602" s="52">
        <v>0</v>
      </c>
      <c r="J602" s="52">
        <v>880</v>
      </c>
      <c r="K602" s="52">
        <v>2</v>
      </c>
      <c r="L602" s="52">
        <v>1</v>
      </c>
      <c r="M602" s="12">
        <f t="shared" si="119"/>
        <v>0</v>
      </c>
      <c r="N602" s="6">
        <f t="shared" si="120"/>
        <v>0</v>
      </c>
      <c r="O602" s="1">
        <f t="shared" si="121"/>
        <v>0</v>
      </c>
      <c r="P602" s="12">
        <f t="shared" si="130"/>
        <v>0</v>
      </c>
      <c r="Q602" s="6">
        <f t="shared" si="122"/>
        <v>0</v>
      </c>
      <c r="R602" s="1">
        <f t="shared" si="123"/>
        <v>0</v>
      </c>
      <c r="S602" s="12">
        <f t="shared" si="124"/>
        <v>0</v>
      </c>
      <c r="T602" s="6">
        <f t="shared" si="125"/>
        <v>0</v>
      </c>
      <c r="U602" s="1">
        <f t="shared" si="126"/>
        <v>0</v>
      </c>
      <c r="V602" s="13">
        <f t="shared" si="127"/>
        <v>0</v>
      </c>
      <c r="W602">
        <f t="shared" si="128"/>
        <v>80</v>
      </c>
      <c r="X602">
        <f t="shared" si="129"/>
        <v>0</v>
      </c>
      <c r="Y602" s="53" t="s">
        <v>251</v>
      </c>
    </row>
    <row r="603" spans="1:25" ht="14.25">
      <c r="A603" s="51">
        <v>2364</v>
      </c>
      <c r="B603" s="51">
        <v>2653225</v>
      </c>
      <c r="C603" s="51" t="s">
        <v>98</v>
      </c>
      <c r="D603" t="s">
        <v>81</v>
      </c>
      <c r="E603" s="51" t="s">
        <v>253</v>
      </c>
      <c r="F603" s="51">
        <v>1380</v>
      </c>
      <c r="G603" s="52">
        <v>0</v>
      </c>
      <c r="H603" s="52">
        <v>0</v>
      </c>
      <c r="I603" s="52">
        <v>0</v>
      </c>
      <c r="J603" s="52">
        <v>880</v>
      </c>
      <c r="K603" s="52">
        <v>2</v>
      </c>
      <c r="L603" s="52">
        <v>1</v>
      </c>
      <c r="M603" s="12">
        <f t="shared" si="119"/>
        <v>0</v>
      </c>
      <c r="N603" s="6">
        <f t="shared" si="120"/>
        <v>0</v>
      </c>
      <c r="O603" s="1">
        <f t="shared" si="121"/>
        <v>0</v>
      </c>
      <c r="P603" s="12">
        <f t="shared" si="130"/>
        <v>0</v>
      </c>
      <c r="Q603" s="6">
        <f t="shared" si="122"/>
        <v>0</v>
      </c>
      <c r="R603" s="1">
        <f t="shared" si="123"/>
        <v>0</v>
      </c>
      <c r="S603" s="12">
        <f t="shared" si="124"/>
        <v>0</v>
      </c>
      <c r="T603" s="6">
        <f t="shared" si="125"/>
        <v>0</v>
      </c>
      <c r="U603" s="1">
        <f t="shared" si="126"/>
        <v>0</v>
      </c>
      <c r="V603" s="13">
        <f t="shared" si="127"/>
        <v>0</v>
      </c>
      <c r="W603">
        <f t="shared" si="128"/>
        <v>80</v>
      </c>
      <c r="X603">
        <f t="shared" si="129"/>
        <v>0</v>
      </c>
      <c r="Y603" s="53" t="s">
        <v>251</v>
      </c>
    </row>
    <row r="604" spans="1:25" ht="14.25">
      <c r="A604" s="51">
        <v>2370</v>
      </c>
      <c r="B604" s="51">
        <v>2189536</v>
      </c>
      <c r="C604" s="51" t="s">
        <v>183</v>
      </c>
      <c r="D604" t="s">
        <v>178</v>
      </c>
      <c r="E604" s="51" t="s">
        <v>254</v>
      </c>
      <c r="F604" s="51">
        <v>1379</v>
      </c>
      <c r="G604" s="52">
        <v>0</v>
      </c>
      <c r="H604" s="52">
        <v>0</v>
      </c>
      <c r="I604" s="52">
        <v>0</v>
      </c>
      <c r="J604" s="52">
        <v>880</v>
      </c>
      <c r="K604" s="52">
        <v>2</v>
      </c>
      <c r="L604" s="52">
        <v>1</v>
      </c>
      <c r="M604" s="12">
        <f t="shared" si="119"/>
        <v>0</v>
      </c>
      <c r="N604" s="6">
        <f t="shared" si="120"/>
        <v>0</v>
      </c>
      <c r="O604" s="1">
        <f t="shared" si="121"/>
        <v>0</v>
      </c>
      <c r="P604" s="12">
        <f t="shared" si="130"/>
        <v>0</v>
      </c>
      <c r="Q604" s="6">
        <f t="shared" si="122"/>
        <v>0</v>
      </c>
      <c r="R604" s="1">
        <f t="shared" si="123"/>
        <v>0</v>
      </c>
      <c r="S604" s="12">
        <f t="shared" si="124"/>
        <v>0</v>
      </c>
      <c r="T604" s="6">
        <f t="shared" si="125"/>
        <v>0</v>
      </c>
      <c r="U604" s="1">
        <f t="shared" si="126"/>
        <v>0</v>
      </c>
      <c r="V604" s="13">
        <f t="shared" si="127"/>
        <v>0</v>
      </c>
      <c r="W604">
        <f t="shared" si="128"/>
        <v>80</v>
      </c>
      <c r="X604">
        <f t="shared" si="129"/>
        <v>0</v>
      </c>
      <c r="Y604" s="53" t="s">
        <v>251</v>
      </c>
    </row>
    <row r="605" spans="1:25" ht="14.25">
      <c r="A605" s="51">
        <v>2387</v>
      </c>
      <c r="B605" s="51">
        <v>1065469</v>
      </c>
      <c r="C605" s="51" t="s">
        <v>160</v>
      </c>
      <c r="D605" t="s">
        <v>159</v>
      </c>
      <c r="E605" s="51" t="s">
        <v>254</v>
      </c>
      <c r="F605" s="51">
        <v>1376</v>
      </c>
      <c r="G605" s="52">
        <v>0</v>
      </c>
      <c r="H605" s="52">
        <v>0</v>
      </c>
      <c r="I605" s="52">
        <v>0</v>
      </c>
      <c r="J605" s="52">
        <v>880</v>
      </c>
      <c r="K605" s="52">
        <v>2</v>
      </c>
      <c r="L605" s="52">
        <v>1</v>
      </c>
      <c r="M605" s="12">
        <f t="shared" si="119"/>
        <v>0</v>
      </c>
      <c r="N605" s="6">
        <f t="shared" si="120"/>
        <v>0</v>
      </c>
      <c r="O605" s="1">
        <f t="shared" si="121"/>
        <v>0</v>
      </c>
      <c r="P605" s="12">
        <f t="shared" si="130"/>
        <v>0</v>
      </c>
      <c r="Q605" s="6">
        <f t="shared" si="122"/>
        <v>0</v>
      </c>
      <c r="R605" s="1">
        <f t="shared" si="123"/>
        <v>0</v>
      </c>
      <c r="S605" s="12">
        <f t="shared" si="124"/>
        <v>0</v>
      </c>
      <c r="T605" s="6">
        <f t="shared" si="125"/>
        <v>0</v>
      </c>
      <c r="U605" s="1">
        <f t="shared" si="126"/>
        <v>0</v>
      </c>
      <c r="V605" s="13">
        <f t="shared" si="127"/>
        <v>0</v>
      </c>
      <c r="W605">
        <f t="shared" si="128"/>
        <v>80</v>
      </c>
      <c r="X605">
        <f t="shared" si="129"/>
        <v>0</v>
      </c>
      <c r="Y605" s="53" t="s">
        <v>251</v>
      </c>
    </row>
    <row r="606" spans="1:25" ht="14.25">
      <c r="A606" s="51">
        <v>2408</v>
      </c>
      <c r="B606" s="51">
        <v>1067985</v>
      </c>
      <c r="C606" s="51" t="s">
        <v>85</v>
      </c>
      <c r="D606" t="s">
        <v>81</v>
      </c>
      <c r="E606" s="51" t="s">
        <v>253</v>
      </c>
      <c r="F606" s="51">
        <v>1373</v>
      </c>
      <c r="G606" s="52">
        <v>0</v>
      </c>
      <c r="H606" s="52">
        <v>0</v>
      </c>
      <c r="I606" s="52">
        <v>0</v>
      </c>
      <c r="J606" s="52">
        <v>880</v>
      </c>
      <c r="K606" s="52">
        <v>2</v>
      </c>
      <c r="L606" s="52">
        <v>1</v>
      </c>
      <c r="M606" s="12">
        <f t="shared" si="119"/>
        <v>0</v>
      </c>
      <c r="N606" s="6">
        <f t="shared" si="120"/>
        <v>0</v>
      </c>
      <c r="O606" s="1">
        <f t="shared" si="121"/>
        <v>0</v>
      </c>
      <c r="P606" s="12">
        <f t="shared" si="130"/>
        <v>0</v>
      </c>
      <c r="Q606" s="6">
        <f t="shared" si="122"/>
        <v>0</v>
      </c>
      <c r="R606" s="1">
        <f t="shared" si="123"/>
        <v>0</v>
      </c>
      <c r="S606" s="12">
        <f t="shared" si="124"/>
        <v>0</v>
      </c>
      <c r="T606" s="6">
        <f t="shared" si="125"/>
        <v>0</v>
      </c>
      <c r="U606" s="1">
        <f t="shared" si="126"/>
        <v>0</v>
      </c>
      <c r="V606" s="13">
        <f t="shared" si="127"/>
        <v>0</v>
      </c>
      <c r="W606">
        <f t="shared" si="128"/>
        <v>80</v>
      </c>
      <c r="X606">
        <f t="shared" si="129"/>
        <v>0</v>
      </c>
      <c r="Y606" s="53" t="s">
        <v>251</v>
      </c>
    </row>
    <row r="607" spans="1:25" ht="14.25">
      <c r="A607" s="51">
        <v>2433</v>
      </c>
      <c r="B607" s="51">
        <v>2073161</v>
      </c>
      <c r="C607" s="51" t="s">
        <v>67</v>
      </c>
      <c r="D607" t="s">
        <v>41</v>
      </c>
      <c r="E607" s="51" t="s">
        <v>255</v>
      </c>
      <c r="F607" s="51">
        <v>1369</v>
      </c>
      <c r="G607" s="52">
        <v>0</v>
      </c>
      <c r="H607" s="52">
        <v>0</v>
      </c>
      <c r="I607" s="52">
        <v>0</v>
      </c>
      <c r="J607" s="52">
        <v>880</v>
      </c>
      <c r="K607" s="52">
        <v>2</v>
      </c>
      <c r="L607" s="52">
        <v>1</v>
      </c>
      <c r="M607" s="12">
        <f t="shared" si="119"/>
        <v>0</v>
      </c>
      <c r="N607" s="6">
        <f t="shared" si="120"/>
        <v>0</v>
      </c>
      <c r="O607" s="1">
        <f t="shared" si="121"/>
        <v>0</v>
      </c>
      <c r="P607" s="12">
        <f t="shared" si="130"/>
        <v>0</v>
      </c>
      <c r="Q607" s="6">
        <f t="shared" si="122"/>
        <v>0</v>
      </c>
      <c r="R607" s="1">
        <f t="shared" si="123"/>
        <v>0</v>
      </c>
      <c r="S607" s="12">
        <f t="shared" si="124"/>
        <v>0</v>
      </c>
      <c r="T607" s="6">
        <f t="shared" si="125"/>
        <v>0</v>
      </c>
      <c r="U607" s="1">
        <f t="shared" si="126"/>
        <v>0</v>
      </c>
      <c r="V607" s="13">
        <f t="shared" si="127"/>
        <v>0</v>
      </c>
      <c r="W607">
        <f t="shared" si="128"/>
        <v>80</v>
      </c>
      <c r="X607">
        <f t="shared" si="129"/>
        <v>0</v>
      </c>
      <c r="Y607" s="53" t="s">
        <v>251</v>
      </c>
    </row>
    <row r="608" spans="1:25" ht="14.25">
      <c r="A608" s="51">
        <v>2449</v>
      </c>
      <c r="B608" s="51">
        <v>2213415</v>
      </c>
      <c r="C608" s="51" t="s">
        <v>257</v>
      </c>
      <c r="D608" t="s">
        <v>41</v>
      </c>
      <c r="E608" s="51" t="s">
        <v>255</v>
      </c>
      <c r="F608" s="51">
        <v>1367</v>
      </c>
      <c r="G608" s="52">
        <v>0</v>
      </c>
      <c r="H608" s="52">
        <v>0</v>
      </c>
      <c r="I608" s="52">
        <v>0</v>
      </c>
      <c r="J608" s="52">
        <v>880</v>
      </c>
      <c r="K608" s="52">
        <v>2</v>
      </c>
      <c r="L608" s="52">
        <v>1</v>
      </c>
      <c r="M608" s="12">
        <f t="shared" si="119"/>
        <v>0</v>
      </c>
      <c r="N608" s="6">
        <f t="shared" si="120"/>
        <v>0</v>
      </c>
      <c r="O608" s="1">
        <f t="shared" si="121"/>
        <v>0</v>
      </c>
      <c r="P608" s="12">
        <f t="shared" si="130"/>
        <v>0</v>
      </c>
      <c r="Q608" s="6">
        <f t="shared" si="122"/>
        <v>0</v>
      </c>
      <c r="R608" s="1">
        <f t="shared" si="123"/>
        <v>0</v>
      </c>
      <c r="S608" s="12">
        <f t="shared" si="124"/>
        <v>0</v>
      </c>
      <c r="T608" s="6">
        <f t="shared" si="125"/>
        <v>0</v>
      </c>
      <c r="U608" s="1">
        <f t="shared" si="126"/>
        <v>0</v>
      </c>
      <c r="V608" s="13">
        <f t="shared" si="127"/>
        <v>0</v>
      </c>
      <c r="W608">
        <f t="shared" si="128"/>
        <v>80</v>
      </c>
      <c r="X608">
        <f t="shared" si="129"/>
        <v>0</v>
      </c>
      <c r="Y608" s="53" t="s">
        <v>251</v>
      </c>
    </row>
    <row r="609" spans="1:25" ht="14.25">
      <c r="A609" s="51">
        <v>2652</v>
      </c>
      <c r="B609" s="51">
        <v>1009089</v>
      </c>
      <c r="C609" s="51" t="s">
        <v>40</v>
      </c>
      <c r="D609" t="s">
        <v>41</v>
      </c>
      <c r="E609" s="51" t="s">
        <v>255</v>
      </c>
      <c r="F609" s="51">
        <v>1334</v>
      </c>
      <c r="G609" s="52">
        <v>0</v>
      </c>
      <c r="H609" s="52">
        <v>0</v>
      </c>
      <c r="I609" s="52">
        <v>0</v>
      </c>
      <c r="J609" s="52">
        <v>880</v>
      </c>
      <c r="K609" s="52">
        <v>2</v>
      </c>
      <c r="L609" s="52">
        <v>1</v>
      </c>
      <c r="M609" s="12">
        <f t="shared" si="119"/>
        <v>0</v>
      </c>
      <c r="N609" s="6">
        <f t="shared" si="120"/>
        <v>0</v>
      </c>
      <c r="O609" s="1">
        <f t="shared" si="121"/>
        <v>0</v>
      </c>
      <c r="P609" s="12">
        <f t="shared" si="130"/>
        <v>0</v>
      </c>
      <c r="Q609" s="6">
        <f t="shared" si="122"/>
        <v>0</v>
      </c>
      <c r="R609" s="1">
        <f t="shared" si="123"/>
        <v>0</v>
      </c>
      <c r="S609" s="12">
        <f t="shared" si="124"/>
        <v>0</v>
      </c>
      <c r="T609" s="6">
        <f t="shared" si="125"/>
        <v>0</v>
      </c>
      <c r="U609" s="1">
        <f t="shared" si="126"/>
        <v>0</v>
      </c>
      <c r="V609" s="13">
        <f t="shared" si="127"/>
        <v>0</v>
      </c>
      <c r="W609">
        <f t="shared" si="128"/>
        <v>80</v>
      </c>
      <c r="X609">
        <f t="shared" si="129"/>
        <v>0</v>
      </c>
      <c r="Y609" s="53" t="s">
        <v>251</v>
      </c>
    </row>
    <row r="610" spans="1:25" ht="14.25">
      <c r="A610" s="51">
        <v>2747</v>
      </c>
      <c r="B610" s="51">
        <v>2504137</v>
      </c>
      <c r="C610" s="51" t="s">
        <v>224</v>
      </c>
      <c r="D610" t="s">
        <v>212</v>
      </c>
      <c r="E610" s="51" t="s">
        <v>261</v>
      </c>
      <c r="F610" s="51">
        <v>1316</v>
      </c>
      <c r="G610" s="52">
        <v>0</v>
      </c>
      <c r="H610" s="52">
        <v>0</v>
      </c>
      <c r="I610" s="52">
        <v>0</v>
      </c>
      <c r="J610" s="52">
        <v>880</v>
      </c>
      <c r="K610" s="52">
        <v>2</v>
      </c>
      <c r="L610" s="52">
        <v>1</v>
      </c>
      <c r="M610" s="12">
        <f t="shared" si="119"/>
        <v>0</v>
      </c>
      <c r="N610" s="6">
        <f t="shared" si="120"/>
        <v>0</v>
      </c>
      <c r="O610" s="1">
        <f t="shared" si="121"/>
        <v>0</v>
      </c>
      <c r="P610" s="12">
        <f t="shared" si="130"/>
        <v>0</v>
      </c>
      <c r="Q610" s="6">
        <f t="shared" si="122"/>
        <v>0</v>
      </c>
      <c r="R610" s="1">
        <f t="shared" si="123"/>
        <v>0</v>
      </c>
      <c r="S610" s="12">
        <f t="shared" si="124"/>
        <v>0</v>
      </c>
      <c r="T610" s="6">
        <f t="shared" si="125"/>
        <v>0</v>
      </c>
      <c r="U610" s="1">
        <f t="shared" si="126"/>
        <v>0</v>
      </c>
      <c r="V610" s="13">
        <f t="shared" si="127"/>
        <v>0</v>
      </c>
      <c r="W610">
        <f t="shared" si="128"/>
        <v>80</v>
      </c>
      <c r="X610">
        <f t="shared" si="129"/>
        <v>0</v>
      </c>
      <c r="Y610" s="53" t="s">
        <v>251</v>
      </c>
    </row>
    <row r="611" spans="1:25" ht="14.25">
      <c r="A611" s="51">
        <v>2846</v>
      </c>
      <c r="B611" s="51">
        <v>2610356</v>
      </c>
      <c r="C611" s="51" t="s">
        <v>165</v>
      </c>
      <c r="D611" t="s">
        <v>159</v>
      </c>
      <c r="E611" s="51" t="s">
        <v>254</v>
      </c>
      <c r="F611" s="51">
        <v>1294</v>
      </c>
      <c r="G611" s="52">
        <v>0</v>
      </c>
      <c r="H611" s="52">
        <v>0</v>
      </c>
      <c r="I611" s="52">
        <v>0</v>
      </c>
      <c r="J611" s="52">
        <v>880</v>
      </c>
      <c r="K611" s="52">
        <v>2</v>
      </c>
      <c r="L611" s="52">
        <v>1</v>
      </c>
      <c r="M611" s="12">
        <f t="shared" si="119"/>
        <v>0</v>
      </c>
      <c r="N611" s="6">
        <f t="shared" si="120"/>
        <v>0</v>
      </c>
      <c r="O611" s="1">
        <f t="shared" si="121"/>
        <v>0</v>
      </c>
      <c r="P611" s="12">
        <f t="shared" si="130"/>
        <v>0</v>
      </c>
      <c r="Q611" s="6">
        <f t="shared" si="122"/>
        <v>0</v>
      </c>
      <c r="R611" s="1">
        <f t="shared" si="123"/>
        <v>0</v>
      </c>
      <c r="S611" s="12">
        <f t="shared" si="124"/>
        <v>0</v>
      </c>
      <c r="T611" s="6">
        <f t="shared" si="125"/>
        <v>0</v>
      </c>
      <c r="U611" s="1">
        <f t="shared" si="126"/>
        <v>0</v>
      </c>
      <c r="V611" s="13">
        <f t="shared" si="127"/>
        <v>0</v>
      </c>
      <c r="W611">
        <f t="shared" si="128"/>
        <v>80</v>
      </c>
      <c r="X611">
        <f t="shared" si="129"/>
        <v>0</v>
      </c>
      <c r="Y611" s="53" t="s">
        <v>251</v>
      </c>
    </row>
    <row r="612" spans="1:25" ht="14.25">
      <c r="A612" s="51">
        <v>2846</v>
      </c>
      <c r="B612" s="51">
        <v>1062133</v>
      </c>
      <c r="C612" s="51" t="s">
        <v>276</v>
      </c>
      <c r="D612" t="s">
        <v>178</v>
      </c>
      <c r="E612" s="51" t="s">
        <v>258</v>
      </c>
      <c r="F612" s="51">
        <v>1294</v>
      </c>
      <c r="G612" s="52">
        <v>0</v>
      </c>
      <c r="H612" s="52">
        <v>0</v>
      </c>
      <c r="I612" s="52">
        <v>0</v>
      </c>
      <c r="J612" s="52">
        <v>880</v>
      </c>
      <c r="K612" s="52">
        <v>2</v>
      </c>
      <c r="L612" s="52">
        <v>1</v>
      </c>
      <c r="M612" s="12">
        <f t="shared" si="119"/>
        <v>0</v>
      </c>
      <c r="N612" s="6">
        <f t="shared" si="120"/>
        <v>0</v>
      </c>
      <c r="O612" s="1">
        <f t="shared" si="121"/>
        <v>0</v>
      </c>
      <c r="P612" s="12">
        <f t="shared" si="130"/>
        <v>0</v>
      </c>
      <c r="Q612" s="6">
        <f t="shared" si="122"/>
        <v>0</v>
      </c>
      <c r="R612" s="1">
        <f t="shared" si="123"/>
        <v>0</v>
      </c>
      <c r="S612" s="12">
        <f t="shared" si="124"/>
        <v>0</v>
      </c>
      <c r="T612" s="6">
        <f t="shared" si="125"/>
        <v>0</v>
      </c>
      <c r="U612" s="1">
        <f t="shared" si="126"/>
        <v>0</v>
      </c>
      <c r="V612" s="13">
        <f t="shared" si="127"/>
        <v>0</v>
      </c>
      <c r="W612">
        <f t="shared" si="128"/>
        <v>80</v>
      </c>
      <c r="X612">
        <f t="shared" si="129"/>
        <v>0</v>
      </c>
      <c r="Y612" s="53" t="s">
        <v>251</v>
      </c>
    </row>
    <row r="613" spans="1:25" ht="14.25">
      <c r="A613" s="51">
        <v>2873</v>
      </c>
      <c r="B613" s="51">
        <v>2308963</v>
      </c>
      <c r="C613" s="51" t="s">
        <v>193</v>
      </c>
      <c r="D613" t="s">
        <v>194</v>
      </c>
      <c r="E613" s="51" t="s">
        <v>253</v>
      </c>
      <c r="F613" s="51">
        <v>1288</v>
      </c>
      <c r="G613" s="52">
        <v>0</v>
      </c>
      <c r="H613" s="52">
        <v>0</v>
      </c>
      <c r="I613" s="52">
        <v>0</v>
      </c>
      <c r="J613" s="52">
        <v>880</v>
      </c>
      <c r="K613" s="52">
        <v>2</v>
      </c>
      <c r="L613" s="52">
        <v>1</v>
      </c>
      <c r="M613" s="12">
        <f t="shared" si="119"/>
        <v>0</v>
      </c>
      <c r="N613" s="6">
        <f t="shared" si="120"/>
        <v>0</v>
      </c>
      <c r="O613" s="1">
        <f t="shared" si="121"/>
        <v>0</v>
      </c>
      <c r="P613" s="12">
        <f t="shared" si="130"/>
        <v>0</v>
      </c>
      <c r="Q613" s="6">
        <f t="shared" si="122"/>
        <v>0</v>
      </c>
      <c r="R613" s="1">
        <f t="shared" si="123"/>
        <v>0</v>
      </c>
      <c r="S613" s="12">
        <f t="shared" si="124"/>
        <v>0</v>
      </c>
      <c r="T613" s="6">
        <f t="shared" si="125"/>
        <v>0</v>
      </c>
      <c r="U613" s="1">
        <f t="shared" si="126"/>
        <v>0</v>
      </c>
      <c r="V613" s="13">
        <f t="shared" si="127"/>
        <v>0</v>
      </c>
      <c r="W613">
        <f t="shared" si="128"/>
        <v>80</v>
      </c>
      <c r="X613">
        <f t="shared" si="129"/>
        <v>0</v>
      </c>
      <c r="Y613" s="53" t="s">
        <v>251</v>
      </c>
    </row>
    <row r="614" spans="1:25" ht="14.25">
      <c r="A614" s="51">
        <v>2889</v>
      </c>
      <c r="B614" s="51">
        <v>1118845</v>
      </c>
      <c r="C614" s="51" t="s">
        <v>239</v>
      </c>
      <c r="D614" t="s">
        <v>236</v>
      </c>
      <c r="E614" s="51" t="s">
        <v>258</v>
      </c>
      <c r="F614" s="51">
        <v>1283</v>
      </c>
      <c r="G614" s="52">
        <v>0</v>
      </c>
      <c r="H614" s="52">
        <v>0</v>
      </c>
      <c r="I614" s="52">
        <v>0</v>
      </c>
      <c r="J614" s="52">
        <v>880</v>
      </c>
      <c r="K614" s="52">
        <v>2</v>
      </c>
      <c r="L614" s="52">
        <v>1</v>
      </c>
      <c r="M614" s="12">
        <f t="shared" si="119"/>
        <v>0</v>
      </c>
      <c r="N614" s="6">
        <f t="shared" si="120"/>
        <v>0</v>
      </c>
      <c r="O614" s="1">
        <f t="shared" si="121"/>
        <v>0</v>
      </c>
      <c r="P614" s="12">
        <f t="shared" si="130"/>
        <v>0</v>
      </c>
      <c r="Q614" s="6">
        <f t="shared" si="122"/>
        <v>0</v>
      </c>
      <c r="R614" s="1">
        <f t="shared" si="123"/>
        <v>0</v>
      </c>
      <c r="S614" s="12">
        <f t="shared" si="124"/>
        <v>0</v>
      </c>
      <c r="T614" s="6">
        <f t="shared" si="125"/>
        <v>0</v>
      </c>
      <c r="U614" s="1">
        <f t="shared" si="126"/>
        <v>0</v>
      </c>
      <c r="V614" s="13">
        <f t="shared" si="127"/>
        <v>0</v>
      </c>
      <c r="W614">
        <f t="shared" si="128"/>
        <v>80</v>
      </c>
      <c r="X614">
        <f t="shared" si="129"/>
        <v>0</v>
      </c>
      <c r="Y614" s="53" t="s">
        <v>251</v>
      </c>
    </row>
    <row r="615" spans="1:25" ht="14.25">
      <c r="A615" s="51">
        <v>2955</v>
      </c>
      <c r="B615" s="51">
        <v>1104514</v>
      </c>
      <c r="C615" s="51" t="s">
        <v>238</v>
      </c>
      <c r="D615" t="s">
        <v>236</v>
      </c>
      <c r="E615" s="51" t="s">
        <v>258</v>
      </c>
      <c r="F615" s="51">
        <v>1266</v>
      </c>
      <c r="G615" s="52">
        <v>0</v>
      </c>
      <c r="H615" s="52">
        <v>0</v>
      </c>
      <c r="I615" s="52">
        <v>0</v>
      </c>
      <c r="J615" s="52">
        <v>880</v>
      </c>
      <c r="K615" s="52">
        <v>2</v>
      </c>
      <c r="L615" s="52">
        <v>1</v>
      </c>
      <c r="M615" s="12">
        <f t="shared" si="119"/>
        <v>0</v>
      </c>
      <c r="N615" s="6">
        <f t="shared" si="120"/>
        <v>0</v>
      </c>
      <c r="O615" s="1">
        <f t="shared" si="121"/>
        <v>0</v>
      </c>
      <c r="P615" s="12">
        <f t="shared" si="130"/>
        <v>0</v>
      </c>
      <c r="Q615" s="6">
        <f t="shared" si="122"/>
        <v>0</v>
      </c>
      <c r="R615" s="1">
        <f t="shared" si="123"/>
        <v>0</v>
      </c>
      <c r="S615" s="12">
        <f t="shared" si="124"/>
        <v>0</v>
      </c>
      <c r="T615" s="6">
        <f t="shared" si="125"/>
        <v>0</v>
      </c>
      <c r="U615" s="1">
        <f t="shared" si="126"/>
        <v>0</v>
      </c>
      <c r="V615" s="13">
        <f t="shared" si="127"/>
        <v>0</v>
      </c>
      <c r="W615">
        <f t="shared" si="128"/>
        <v>80</v>
      </c>
      <c r="X615">
        <f t="shared" si="129"/>
        <v>0</v>
      </c>
      <c r="Y615" s="53" t="s">
        <v>251</v>
      </c>
    </row>
    <row r="616" spans="1:25" ht="14.25">
      <c r="A616" s="51">
        <v>2973</v>
      </c>
      <c r="B616" s="51">
        <v>1090978</v>
      </c>
      <c r="C616" s="51" t="s">
        <v>86</v>
      </c>
      <c r="D616" t="s">
        <v>81</v>
      </c>
      <c r="E616" s="51" t="s">
        <v>254</v>
      </c>
      <c r="F616" s="51">
        <v>1260</v>
      </c>
      <c r="G616" s="52">
        <v>0</v>
      </c>
      <c r="H616" s="52">
        <v>0</v>
      </c>
      <c r="I616" s="52">
        <v>0</v>
      </c>
      <c r="J616" s="52">
        <v>880</v>
      </c>
      <c r="K616" s="52">
        <v>2</v>
      </c>
      <c r="L616" s="52">
        <v>1</v>
      </c>
      <c r="M616" s="12">
        <f t="shared" si="119"/>
        <v>0</v>
      </c>
      <c r="N616" s="6">
        <f t="shared" si="120"/>
        <v>0</v>
      </c>
      <c r="O616" s="1">
        <f t="shared" si="121"/>
        <v>0</v>
      </c>
      <c r="P616" s="12">
        <f t="shared" si="130"/>
        <v>0</v>
      </c>
      <c r="Q616" s="6">
        <f t="shared" si="122"/>
        <v>0</v>
      </c>
      <c r="R616" s="1">
        <f t="shared" si="123"/>
        <v>0</v>
      </c>
      <c r="S616" s="12">
        <f t="shared" si="124"/>
        <v>0</v>
      </c>
      <c r="T616" s="6">
        <f t="shared" si="125"/>
        <v>0</v>
      </c>
      <c r="U616" s="1">
        <f t="shared" si="126"/>
        <v>0</v>
      </c>
      <c r="V616" s="13">
        <f t="shared" si="127"/>
        <v>0</v>
      </c>
      <c r="W616">
        <f t="shared" si="128"/>
        <v>80</v>
      </c>
      <c r="X616">
        <f t="shared" si="129"/>
        <v>0</v>
      </c>
      <c r="Y616" s="53" t="s">
        <v>251</v>
      </c>
    </row>
    <row r="617" spans="1:25" ht="14.25">
      <c r="A617" s="51">
        <v>3000</v>
      </c>
      <c r="B617" s="51">
        <v>1057191</v>
      </c>
      <c r="C617" s="51" t="s">
        <v>219</v>
      </c>
      <c r="D617" t="s">
        <v>212</v>
      </c>
      <c r="E617" s="51" t="s">
        <v>258</v>
      </c>
      <c r="F617" s="51">
        <v>1252</v>
      </c>
      <c r="G617" s="52">
        <v>0</v>
      </c>
      <c r="H617" s="52">
        <v>0</v>
      </c>
      <c r="I617" s="52">
        <v>0</v>
      </c>
      <c r="J617" s="52">
        <v>880</v>
      </c>
      <c r="K617" s="52">
        <v>2</v>
      </c>
      <c r="L617" s="52">
        <v>1</v>
      </c>
      <c r="M617" s="12">
        <f t="shared" si="119"/>
        <v>0</v>
      </c>
      <c r="N617" s="6">
        <f t="shared" si="120"/>
        <v>0</v>
      </c>
      <c r="O617" s="1">
        <f t="shared" si="121"/>
        <v>0</v>
      </c>
      <c r="P617" s="12">
        <f t="shared" si="130"/>
        <v>0</v>
      </c>
      <c r="Q617" s="6">
        <f t="shared" si="122"/>
        <v>0</v>
      </c>
      <c r="R617" s="1">
        <f t="shared" si="123"/>
        <v>0</v>
      </c>
      <c r="S617" s="12">
        <f t="shared" si="124"/>
        <v>0</v>
      </c>
      <c r="T617" s="6">
        <f t="shared" si="125"/>
        <v>0</v>
      </c>
      <c r="U617" s="1">
        <f t="shared" si="126"/>
        <v>0</v>
      </c>
      <c r="V617" s="13">
        <f t="shared" si="127"/>
        <v>0</v>
      </c>
      <c r="W617">
        <f t="shared" si="128"/>
        <v>80</v>
      </c>
      <c r="X617">
        <f t="shared" si="129"/>
        <v>0</v>
      </c>
      <c r="Y617" s="53" t="s">
        <v>251</v>
      </c>
    </row>
    <row r="618" spans="1:25" ht="14.25">
      <c r="A618" s="51">
        <v>3021</v>
      </c>
      <c r="B618" s="51">
        <v>1099449</v>
      </c>
      <c r="C618" s="51" t="s">
        <v>162</v>
      </c>
      <c r="D618" t="s">
        <v>159</v>
      </c>
      <c r="E618" s="51" t="s">
        <v>258</v>
      </c>
      <c r="F618" s="51">
        <v>1247</v>
      </c>
      <c r="G618" s="52">
        <v>0</v>
      </c>
      <c r="H618" s="52">
        <v>0</v>
      </c>
      <c r="I618" s="52">
        <v>0</v>
      </c>
      <c r="J618" s="52">
        <v>880</v>
      </c>
      <c r="K618" s="52">
        <v>2</v>
      </c>
      <c r="L618" s="52">
        <v>1</v>
      </c>
      <c r="M618" s="12">
        <f t="shared" si="119"/>
        <v>0</v>
      </c>
      <c r="N618" s="6">
        <f t="shared" si="120"/>
        <v>0</v>
      </c>
      <c r="O618" s="1">
        <f t="shared" si="121"/>
        <v>0</v>
      </c>
      <c r="P618" s="12">
        <f t="shared" si="130"/>
        <v>0</v>
      </c>
      <c r="Q618" s="6">
        <f t="shared" si="122"/>
        <v>0</v>
      </c>
      <c r="R618" s="1">
        <f t="shared" si="123"/>
        <v>0</v>
      </c>
      <c r="S618" s="12">
        <f t="shared" si="124"/>
        <v>0</v>
      </c>
      <c r="T618" s="6">
        <f t="shared" si="125"/>
        <v>0</v>
      </c>
      <c r="U618" s="1">
        <f t="shared" si="126"/>
        <v>0</v>
      </c>
      <c r="V618" s="13">
        <f t="shared" si="127"/>
        <v>0</v>
      </c>
      <c r="W618">
        <f t="shared" si="128"/>
        <v>80</v>
      </c>
      <c r="X618">
        <f t="shared" si="129"/>
        <v>0</v>
      </c>
      <c r="Y618" s="53" t="s">
        <v>251</v>
      </c>
    </row>
    <row r="619" spans="1:25" ht="14.25">
      <c r="A619" s="51">
        <v>3068</v>
      </c>
      <c r="B619" s="51">
        <v>2213461</v>
      </c>
      <c r="C619" s="51" t="s">
        <v>69</v>
      </c>
      <c r="D619" t="s">
        <v>41</v>
      </c>
      <c r="E619" s="51" t="s">
        <v>253</v>
      </c>
      <c r="F619" s="51">
        <v>1234</v>
      </c>
      <c r="G619" s="52">
        <v>0</v>
      </c>
      <c r="H619" s="52">
        <v>0</v>
      </c>
      <c r="I619" s="52">
        <v>0</v>
      </c>
      <c r="J619" s="52">
        <v>880</v>
      </c>
      <c r="K619" s="52">
        <v>2</v>
      </c>
      <c r="L619" s="52">
        <v>1</v>
      </c>
      <c r="M619" s="12">
        <f t="shared" si="119"/>
        <v>0</v>
      </c>
      <c r="N619" s="6">
        <f t="shared" si="120"/>
        <v>0</v>
      </c>
      <c r="O619" s="1">
        <f t="shared" si="121"/>
        <v>0</v>
      </c>
      <c r="P619" s="12">
        <f t="shared" si="130"/>
        <v>0</v>
      </c>
      <c r="Q619" s="6">
        <f t="shared" si="122"/>
        <v>0</v>
      </c>
      <c r="R619" s="1">
        <f t="shared" si="123"/>
        <v>0</v>
      </c>
      <c r="S619" s="12">
        <f t="shared" si="124"/>
        <v>0</v>
      </c>
      <c r="T619" s="6">
        <f t="shared" si="125"/>
        <v>0</v>
      </c>
      <c r="U619" s="1">
        <f t="shared" si="126"/>
        <v>0</v>
      </c>
      <c r="V619" s="13">
        <f t="shared" si="127"/>
        <v>0</v>
      </c>
      <c r="W619">
        <f t="shared" si="128"/>
        <v>80</v>
      </c>
      <c r="X619">
        <f t="shared" si="129"/>
        <v>0</v>
      </c>
      <c r="Y619" s="53" t="s">
        <v>251</v>
      </c>
    </row>
    <row r="620" spans="1:25" ht="14.25">
      <c r="A620" s="51">
        <v>3129</v>
      </c>
      <c r="B620" s="51">
        <v>2142737</v>
      </c>
      <c r="C620" s="51" t="s">
        <v>182</v>
      </c>
      <c r="D620" t="s">
        <v>178</v>
      </c>
      <c r="E620" s="51" t="s">
        <v>262</v>
      </c>
      <c r="F620" s="51">
        <v>1216</v>
      </c>
      <c r="G620" s="52">
        <v>0</v>
      </c>
      <c r="H620" s="52">
        <v>0</v>
      </c>
      <c r="I620" s="52">
        <v>0</v>
      </c>
      <c r="J620" s="52">
        <v>880</v>
      </c>
      <c r="K620" s="52">
        <v>2</v>
      </c>
      <c r="L620" s="52">
        <v>1</v>
      </c>
      <c r="M620" s="12">
        <f t="shared" si="119"/>
        <v>0</v>
      </c>
      <c r="N620" s="6">
        <f t="shared" si="120"/>
        <v>0</v>
      </c>
      <c r="O620" s="1">
        <f t="shared" si="121"/>
        <v>0</v>
      </c>
      <c r="P620" s="12">
        <f aca="true" t="shared" si="131" ref="P620:P628">IF(A620&lt;(G620+H620+1),MIN((H620-A620+G620+1)/H620,1),0)</f>
        <v>0</v>
      </c>
      <c r="Q620" s="6">
        <f t="shared" si="122"/>
        <v>0</v>
      </c>
      <c r="R620" s="1">
        <f t="shared" si="123"/>
        <v>0</v>
      </c>
      <c r="S620" s="12">
        <f t="shared" si="124"/>
        <v>0</v>
      </c>
      <c r="T620" s="6">
        <f t="shared" si="125"/>
        <v>0</v>
      </c>
      <c r="U620" s="1">
        <f t="shared" si="126"/>
        <v>0</v>
      </c>
      <c r="V620" s="13">
        <f t="shared" si="127"/>
        <v>0</v>
      </c>
      <c r="W620">
        <f t="shared" si="128"/>
        <v>80</v>
      </c>
      <c r="X620">
        <f t="shared" si="129"/>
        <v>0</v>
      </c>
      <c r="Y620" s="53" t="s">
        <v>251</v>
      </c>
    </row>
    <row r="621" spans="1:25" ht="14.25">
      <c r="A621" s="51">
        <v>3136</v>
      </c>
      <c r="B621" s="51">
        <v>1128866</v>
      </c>
      <c r="C621" s="51" t="s">
        <v>64</v>
      </c>
      <c r="D621" t="s">
        <v>41</v>
      </c>
      <c r="E621" s="51">
        <v>7</v>
      </c>
      <c r="F621" s="51">
        <v>1214</v>
      </c>
      <c r="G621" s="52">
        <v>0</v>
      </c>
      <c r="H621" s="52">
        <v>0</v>
      </c>
      <c r="I621" s="52">
        <v>0</v>
      </c>
      <c r="J621" s="52">
        <v>880</v>
      </c>
      <c r="K621" s="52">
        <v>2</v>
      </c>
      <c r="L621" s="52">
        <v>1</v>
      </c>
      <c r="M621" s="12">
        <f t="shared" si="119"/>
        <v>0</v>
      </c>
      <c r="N621" s="6">
        <f t="shared" si="120"/>
        <v>0</v>
      </c>
      <c r="O621" s="1">
        <f t="shared" si="121"/>
        <v>0</v>
      </c>
      <c r="P621" s="12">
        <f t="shared" si="131"/>
        <v>0</v>
      </c>
      <c r="Q621" s="6">
        <f t="shared" si="122"/>
        <v>0</v>
      </c>
      <c r="R621" s="1">
        <f t="shared" si="123"/>
        <v>0</v>
      </c>
      <c r="S621" s="12">
        <f t="shared" si="124"/>
        <v>0</v>
      </c>
      <c r="T621" s="6">
        <f t="shared" si="125"/>
        <v>0</v>
      </c>
      <c r="U621" s="1">
        <f t="shared" si="126"/>
        <v>0</v>
      </c>
      <c r="V621" s="13">
        <f t="shared" si="127"/>
        <v>0</v>
      </c>
      <c r="W621">
        <f t="shared" si="128"/>
        <v>80</v>
      </c>
      <c r="X621">
        <f t="shared" si="129"/>
        <v>0</v>
      </c>
      <c r="Y621" s="53" t="s">
        <v>251</v>
      </c>
    </row>
    <row r="622" spans="1:25" ht="14.25">
      <c r="A622" s="51">
        <v>3187</v>
      </c>
      <c r="B622" s="51">
        <v>2286673</v>
      </c>
      <c r="C622" s="51" t="s">
        <v>188</v>
      </c>
      <c r="D622" t="s">
        <v>178</v>
      </c>
      <c r="E622" s="51" t="s">
        <v>258</v>
      </c>
      <c r="F622" s="51">
        <v>1203</v>
      </c>
      <c r="G622" s="52">
        <v>0</v>
      </c>
      <c r="H622" s="52">
        <v>0</v>
      </c>
      <c r="I622" s="52">
        <v>0</v>
      </c>
      <c r="J622" s="52">
        <v>880</v>
      </c>
      <c r="K622" s="52">
        <v>2</v>
      </c>
      <c r="L622" s="52">
        <v>1</v>
      </c>
      <c r="M622" s="12">
        <f t="shared" si="119"/>
        <v>0</v>
      </c>
      <c r="N622" s="6">
        <f t="shared" si="120"/>
        <v>0</v>
      </c>
      <c r="O622" s="1">
        <f t="shared" si="121"/>
        <v>0</v>
      </c>
      <c r="P622" s="12">
        <f t="shared" si="131"/>
        <v>0</v>
      </c>
      <c r="Q622" s="6">
        <f t="shared" si="122"/>
        <v>0</v>
      </c>
      <c r="R622" s="1">
        <f t="shared" si="123"/>
        <v>0</v>
      </c>
      <c r="S622" s="12">
        <f t="shared" si="124"/>
        <v>0</v>
      </c>
      <c r="T622" s="6">
        <f t="shared" si="125"/>
        <v>0</v>
      </c>
      <c r="U622" s="1">
        <f t="shared" si="126"/>
        <v>0</v>
      </c>
      <c r="V622" s="13">
        <f t="shared" si="127"/>
        <v>0</v>
      </c>
      <c r="W622">
        <f t="shared" si="128"/>
        <v>80</v>
      </c>
      <c r="X622">
        <f t="shared" si="129"/>
        <v>0</v>
      </c>
      <c r="Y622" s="53" t="s">
        <v>251</v>
      </c>
    </row>
    <row r="623" spans="1:25" ht="14.25">
      <c r="A623" s="51">
        <v>3229</v>
      </c>
      <c r="B623" s="51">
        <v>2248607</v>
      </c>
      <c r="C623" s="51" t="s">
        <v>70</v>
      </c>
      <c r="D623" t="s">
        <v>41</v>
      </c>
      <c r="E623" s="51" t="s">
        <v>254</v>
      </c>
      <c r="F623" s="51">
        <v>1188</v>
      </c>
      <c r="G623" s="52">
        <v>0</v>
      </c>
      <c r="H623" s="52">
        <v>0</v>
      </c>
      <c r="I623" s="52">
        <v>0</v>
      </c>
      <c r="J623" s="52">
        <v>880</v>
      </c>
      <c r="K623" s="52">
        <v>2</v>
      </c>
      <c r="L623" s="52">
        <v>1</v>
      </c>
      <c r="M623" s="12">
        <f t="shared" si="119"/>
        <v>0</v>
      </c>
      <c r="N623" s="6">
        <f t="shared" si="120"/>
        <v>0</v>
      </c>
      <c r="O623" s="1">
        <f t="shared" si="121"/>
        <v>0</v>
      </c>
      <c r="P623" s="12">
        <f t="shared" si="131"/>
        <v>0</v>
      </c>
      <c r="Q623" s="6">
        <f t="shared" si="122"/>
        <v>0</v>
      </c>
      <c r="R623" s="1">
        <f t="shared" si="123"/>
        <v>0</v>
      </c>
      <c r="S623" s="12">
        <f t="shared" si="124"/>
        <v>0</v>
      </c>
      <c r="T623" s="6">
        <f t="shared" si="125"/>
        <v>0</v>
      </c>
      <c r="U623" s="1">
        <f t="shared" si="126"/>
        <v>0</v>
      </c>
      <c r="V623" s="13">
        <f t="shared" si="127"/>
        <v>0</v>
      </c>
      <c r="W623">
        <f t="shared" si="128"/>
        <v>80</v>
      </c>
      <c r="X623">
        <f t="shared" si="129"/>
        <v>0</v>
      </c>
      <c r="Y623" s="53" t="s">
        <v>251</v>
      </c>
    </row>
    <row r="624" spans="1:25" ht="14.25">
      <c r="A624" s="51">
        <v>3337</v>
      </c>
      <c r="B624" s="51">
        <v>2504418</v>
      </c>
      <c r="C624" s="51" t="s">
        <v>142</v>
      </c>
      <c r="D624" t="s">
        <v>101</v>
      </c>
      <c r="E624" s="51" t="s">
        <v>254</v>
      </c>
      <c r="F624" s="51">
        <v>1145</v>
      </c>
      <c r="G624" s="52">
        <v>0</v>
      </c>
      <c r="H624" s="52">
        <v>0</v>
      </c>
      <c r="I624" s="52">
        <v>0</v>
      </c>
      <c r="J624" s="52">
        <v>880</v>
      </c>
      <c r="K624" s="52">
        <v>2</v>
      </c>
      <c r="L624" s="52">
        <v>1</v>
      </c>
      <c r="M624" s="12">
        <f t="shared" si="119"/>
        <v>0</v>
      </c>
      <c r="N624" s="6">
        <f t="shared" si="120"/>
        <v>0</v>
      </c>
      <c r="O624" s="1">
        <f t="shared" si="121"/>
        <v>0</v>
      </c>
      <c r="P624" s="12">
        <f t="shared" si="131"/>
        <v>0</v>
      </c>
      <c r="Q624" s="6">
        <f t="shared" si="122"/>
        <v>0</v>
      </c>
      <c r="R624" s="1">
        <f t="shared" si="123"/>
        <v>0</v>
      </c>
      <c r="S624" s="12">
        <f t="shared" si="124"/>
        <v>0</v>
      </c>
      <c r="T624" s="6">
        <f t="shared" si="125"/>
        <v>0</v>
      </c>
      <c r="U624" s="1">
        <f t="shared" si="126"/>
        <v>0</v>
      </c>
      <c r="V624" s="13">
        <f t="shared" si="127"/>
        <v>0</v>
      </c>
      <c r="W624">
        <f t="shared" si="128"/>
        <v>80</v>
      </c>
      <c r="X624">
        <f t="shared" si="129"/>
        <v>0</v>
      </c>
      <c r="Y624" s="53" t="s">
        <v>251</v>
      </c>
    </row>
    <row r="625" spans="1:25" ht="14.25">
      <c r="A625" s="51">
        <v>3398</v>
      </c>
      <c r="B625" s="51">
        <v>2520005</v>
      </c>
      <c r="C625" s="51" t="s">
        <v>192</v>
      </c>
      <c r="D625" t="s">
        <v>178</v>
      </c>
      <c r="E625" s="51" t="s">
        <v>254</v>
      </c>
      <c r="F625" s="51">
        <v>1110</v>
      </c>
      <c r="G625" s="52">
        <v>0</v>
      </c>
      <c r="H625" s="52">
        <v>0</v>
      </c>
      <c r="I625" s="52">
        <v>0</v>
      </c>
      <c r="J625" s="52">
        <v>880</v>
      </c>
      <c r="K625" s="52">
        <v>2</v>
      </c>
      <c r="L625" s="52">
        <v>1</v>
      </c>
      <c r="M625" s="12">
        <f t="shared" si="119"/>
        <v>0</v>
      </c>
      <c r="N625" s="6">
        <f t="shared" si="120"/>
        <v>0</v>
      </c>
      <c r="O625" s="1">
        <f t="shared" si="121"/>
        <v>0</v>
      </c>
      <c r="P625" s="12">
        <f t="shared" si="131"/>
        <v>0</v>
      </c>
      <c r="Q625" s="6">
        <f t="shared" si="122"/>
        <v>0</v>
      </c>
      <c r="R625" s="1">
        <f t="shared" si="123"/>
        <v>0</v>
      </c>
      <c r="S625" s="12">
        <f t="shared" si="124"/>
        <v>0</v>
      </c>
      <c r="T625" s="6">
        <f t="shared" si="125"/>
        <v>0</v>
      </c>
      <c r="U625" s="1">
        <f t="shared" si="126"/>
        <v>0</v>
      </c>
      <c r="V625" s="13">
        <f t="shared" si="127"/>
        <v>0</v>
      </c>
      <c r="W625">
        <f t="shared" si="128"/>
        <v>80</v>
      </c>
      <c r="X625">
        <f t="shared" si="129"/>
        <v>0</v>
      </c>
      <c r="Y625" s="53" t="s">
        <v>251</v>
      </c>
    </row>
    <row r="626" spans="1:25" ht="14.25">
      <c r="A626" s="51">
        <v>3466</v>
      </c>
      <c r="B626" s="51">
        <v>1103559</v>
      </c>
      <c r="C626" s="51" t="s">
        <v>62</v>
      </c>
      <c r="D626" t="s">
        <v>41</v>
      </c>
      <c r="E626" s="51" t="s">
        <v>258</v>
      </c>
      <c r="F626" s="51">
        <v>1061</v>
      </c>
      <c r="G626" s="52">
        <v>0</v>
      </c>
      <c r="H626" s="52">
        <v>0</v>
      </c>
      <c r="I626" s="52">
        <v>0</v>
      </c>
      <c r="J626" s="52">
        <v>880</v>
      </c>
      <c r="K626" s="52">
        <v>2</v>
      </c>
      <c r="L626" s="52">
        <v>1</v>
      </c>
      <c r="M626" s="12">
        <f t="shared" si="119"/>
        <v>0</v>
      </c>
      <c r="N626" s="6">
        <f t="shared" si="120"/>
        <v>0</v>
      </c>
      <c r="O626" s="1">
        <f t="shared" si="121"/>
        <v>0</v>
      </c>
      <c r="P626" s="12">
        <f t="shared" si="131"/>
        <v>0</v>
      </c>
      <c r="Q626" s="6">
        <f t="shared" si="122"/>
        <v>0</v>
      </c>
      <c r="R626" s="1">
        <f t="shared" si="123"/>
        <v>0</v>
      </c>
      <c r="S626" s="12">
        <f t="shared" si="124"/>
        <v>0</v>
      </c>
      <c r="T626" s="6">
        <f t="shared" si="125"/>
        <v>0</v>
      </c>
      <c r="U626" s="1">
        <f t="shared" si="126"/>
        <v>0</v>
      </c>
      <c r="V626" s="13">
        <f t="shared" si="127"/>
        <v>0</v>
      </c>
      <c r="W626">
        <f t="shared" si="128"/>
        <v>80</v>
      </c>
      <c r="X626">
        <f t="shared" si="129"/>
        <v>0</v>
      </c>
      <c r="Y626" s="53" t="s">
        <v>251</v>
      </c>
    </row>
    <row r="627" spans="1:25" ht="14.25">
      <c r="A627" s="51">
        <v>3581</v>
      </c>
      <c r="B627" s="51">
        <v>1143476</v>
      </c>
      <c r="C627" s="51" t="s">
        <v>65</v>
      </c>
      <c r="D627" t="s">
        <v>41</v>
      </c>
      <c r="E627" s="51" t="s">
        <v>258</v>
      </c>
      <c r="F627" s="51">
        <v>909</v>
      </c>
      <c r="G627" s="52">
        <v>0</v>
      </c>
      <c r="H627" s="52">
        <v>0</v>
      </c>
      <c r="I627" s="52">
        <v>0</v>
      </c>
      <c r="J627" s="52">
        <v>880</v>
      </c>
      <c r="K627" s="52">
        <v>2</v>
      </c>
      <c r="L627" s="52">
        <v>1</v>
      </c>
      <c r="M627" s="12">
        <f t="shared" si="119"/>
        <v>0</v>
      </c>
      <c r="N627" s="6">
        <f t="shared" si="120"/>
        <v>0</v>
      </c>
      <c r="O627" s="1">
        <f t="shared" si="121"/>
        <v>0</v>
      </c>
      <c r="P627" s="12">
        <f t="shared" si="131"/>
        <v>0</v>
      </c>
      <c r="Q627" s="6">
        <f t="shared" si="122"/>
        <v>0</v>
      </c>
      <c r="R627" s="1">
        <f t="shared" si="123"/>
        <v>0</v>
      </c>
      <c r="S627" s="12">
        <f t="shared" si="124"/>
        <v>0</v>
      </c>
      <c r="T627" s="6">
        <f t="shared" si="125"/>
        <v>0</v>
      </c>
      <c r="U627" s="1">
        <f t="shared" si="126"/>
        <v>0</v>
      </c>
      <c r="V627" s="13">
        <f t="shared" si="127"/>
        <v>0</v>
      </c>
      <c r="W627">
        <f t="shared" si="128"/>
        <v>80</v>
      </c>
      <c r="X627">
        <f t="shared" si="129"/>
        <v>0</v>
      </c>
      <c r="Y627" s="53" t="s">
        <v>251</v>
      </c>
    </row>
    <row r="628" spans="1:25" ht="14.25">
      <c r="A628" s="51">
        <v>3587</v>
      </c>
      <c r="B628" s="51">
        <v>1114963</v>
      </c>
      <c r="C628" s="51" t="s">
        <v>163</v>
      </c>
      <c r="D628" t="s">
        <v>159</v>
      </c>
      <c r="E628" s="51" t="s">
        <v>258</v>
      </c>
      <c r="F628" s="51">
        <v>896</v>
      </c>
      <c r="G628" s="52">
        <v>0</v>
      </c>
      <c r="H628" s="52">
        <v>0</v>
      </c>
      <c r="I628" s="52">
        <v>0</v>
      </c>
      <c r="J628" s="52">
        <v>880</v>
      </c>
      <c r="K628" s="52">
        <v>2</v>
      </c>
      <c r="L628" s="52">
        <v>1</v>
      </c>
      <c r="M628" s="12">
        <f t="shared" si="119"/>
        <v>0</v>
      </c>
      <c r="N628" s="6">
        <f t="shared" si="120"/>
        <v>0</v>
      </c>
      <c r="O628" s="1">
        <f t="shared" si="121"/>
        <v>0</v>
      </c>
      <c r="P628" s="12">
        <f t="shared" si="131"/>
        <v>0</v>
      </c>
      <c r="Q628" s="6">
        <f t="shared" si="122"/>
        <v>0</v>
      </c>
      <c r="R628" s="1">
        <f t="shared" si="123"/>
        <v>0</v>
      </c>
      <c r="S628" s="12">
        <f t="shared" si="124"/>
        <v>0</v>
      </c>
      <c r="T628" s="6">
        <f t="shared" si="125"/>
        <v>0</v>
      </c>
      <c r="U628" s="1">
        <f t="shared" si="126"/>
        <v>0</v>
      </c>
      <c r="V628" s="13">
        <f t="shared" si="127"/>
        <v>0</v>
      </c>
      <c r="W628">
        <f t="shared" si="128"/>
        <v>80</v>
      </c>
      <c r="X628">
        <f t="shared" si="129"/>
        <v>0</v>
      </c>
      <c r="Y628" s="53" t="s">
        <v>251</v>
      </c>
    </row>
    <row r="629" spans="1:25" ht="14.25">
      <c r="A629" s="19">
        <v>142</v>
      </c>
      <c r="B629" s="19">
        <v>2360504</v>
      </c>
      <c r="C629" s="19" t="s">
        <v>141</v>
      </c>
      <c r="D629" s="10" t="s">
        <v>101</v>
      </c>
      <c r="E629" s="19">
        <v>4</v>
      </c>
      <c r="F629" s="19">
        <v>967</v>
      </c>
      <c r="G629" s="15">
        <v>95</v>
      </c>
      <c r="H629" s="15">
        <v>242</v>
      </c>
      <c r="I629" s="15">
        <v>358</v>
      </c>
      <c r="J629" s="15">
        <v>1234</v>
      </c>
      <c r="K629" s="15">
        <v>1</v>
      </c>
      <c r="L629" s="11">
        <v>1</v>
      </c>
      <c r="M629" s="12">
        <f t="shared" si="119"/>
        <v>0</v>
      </c>
      <c r="N629" s="6">
        <f t="shared" si="120"/>
        <v>10</v>
      </c>
      <c r="O629" s="1">
        <f t="shared" si="121"/>
        <v>0</v>
      </c>
      <c r="P629" s="12">
        <f aca="true" t="shared" si="132" ref="P629:P692">IF(A629&lt;(G629+H629+1),IF(H629&gt;0,MIN((H629-A629+G629+1)/H629,1),0),0)</f>
        <v>0.8099173553719008</v>
      </c>
      <c r="Q629" s="6">
        <f t="shared" si="122"/>
        <v>15</v>
      </c>
      <c r="R629" s="1">
        <f t="shared" si="123"/>
        <v>12.148760330578511</v>
      </c>
      <c r="S629" s="12">
        <f t="shared" si="124"/>
        <v>1</v>
      </c>
      <c r="T629" s="6">
        <f t="shared" si="125"/>
        <v>20</v>
      </c>
      <c r="U629" s="1">
        <f t="shared" si="126"/>
        <v>20</v>
      </c>
      <c r="V629" s="13">
        <f t="shared" si="127"/>
        <v>1</v>
      </c>
      <c r="W629">
        <f t="shared" si="128"/>
        <v>40</v>
      </c>
      <c r="X629">
        <f t="shared" si="129"/>
        <v>40</v>
      </c>
      <c r="Y629" s="20" t="s">
        <v>52</v>
      </c>
    </row>
    <row r="630" spans="1:25" ht="14.25">
      <c r="A630" s="19">
        <v>156</v>
      </c>
      <c r="B630" s="19">
        <v>2798923</v>
      </c>
      <c r="C630" s="19" t="s">
        <v>78</v>
      </c>
      <c r="D630" s="10" t="s">
        <v>41</v>
      </c>
      <c r="E630" s="19">
        <v>4</v>
      </c>
      <c r="F630" s="19">
        <v>965</v>
      </c>
      <c r="G630" s="15">
        <v>95</v>
      </c>
      <c r="H630" s="15">
        <v>242</v>
      </c>
      <c r="I630" s="15">
        <v>358</v>
      </c>
      <c r="J630" s="15">
        <v>1234</v>
      </c>
      <c r="K630" s="15">
        <v>1</v>
      </c>
      <c r="L630" s="11">
        <v>1</v>
      </c>
      <c r="M630" s="12">
        <f t="shared" si="119"/>
        <v>0</v>
      </c>
      <c r="N630" s="6">
        <f t="shared" si="120"/>
        <v>10</v>
      </c>
      <c r="O630" s="1">
        <f t="shared" si="121"/>
        <v>0</v>
      </c>
      <c r="P630" s="12">
        <f t="shared" si="132"/>
        <v>0.7520661157024794</v>
      </c>
      <c r="Q630" s="6">
        <f t="shared" si="122"/>
        <v>15</v>
      </c>
      <c r="R630" s="1">
        <f t="shared" si="123"/>
        <v>11.28099173553719</v>
      </c>
      <c r="S630" s="12">
        <f t="shared" si="124"/>
        <v>1</v>
      </c>
      <c r="T630" s="6">
        <f t="shared" si="125"/>
        <v>20</v>
      </c>
      <c r="U630" s="1">
        <f t="shared" si="126"/>
        <v>20</v>
      </c>
      <c r="V630" s="13">
        <f t="shared" si="127"/>
        <v>1</v>
      </c>
      <c r="W630">
        <f t="shared" si="128"/>
        <v>40</v>
      </c>
      <c r="X630">
        <f t="shared" si="129"/>
        <v>40</v>
      </c>
      <c r="Y630" s="20" t="s">
        <v>52</v>
      </c>
    </row>
    <row r="631" spans="1:25" ht="14.25">
      <c r="A631" s="19">
        <v>269</v>
      </c>
      <c r="B631" s="19">
        <v>1320316</v>
      </c>
      <c r="C631" s="19" t="s">
        <v>166</v>
      </c>
      <c r="D631" s="10" t="s">
        <v>167</v>
      </c>
      <c r="E631" s="19">
        <v>4</v>
      </c>
      <c r="F631" s="19">
        <v>956</v>
      </c>
      <c r="G631" s="15">
        <v>95</v>
      </c>
      <c r="H631" s="15">
        <v>242</v>
      </c>
      <c r="I631" s="15">
        <v>358</v>
      </c>
      <c r="J631" s="15">
        <v>1234</v>
      </c>
      <c r="K631" s="15">
        <v>1</v>
      </c>
      <c r="L631" s="11">
        <v>1</v>
      </c>
      <c r="M631" s="12">
        <f t="shared" si="119"/>
        <v>0</v>
      </c>
      <c r="N631" s="6">
        <f t="shared" si="120"/>
        <v>10</v>
      </c>
      <c r="O631" s="1">
        <f t="shared" si="121"/>
        <v>0</v>
      </c>
      <c r="P631" s="12">
        <f t="shared" si="132"/>
        <v>0.28512396694214875</v>
      </c>
      <c r="Q631" s="6">
        <f t="shared" si="122"/>
        <v>15</v>
      </c>
      <c r="R631" s="1">
        <f t="shared" si="123"/>
        <v>4.276859504132231</v>
      </c>
      <c r="S631" s="12">
        <f t="shared" si="124"/>
        <v>1</v>
      </c>
      <c r="T631" s="6">
        <f t="shared" si="125"/>
        <v>20</v>
      </c>
      <c r="U631" s="1">
        <f t="shared" si="126"/>
        <v>20</v>
      </c>
      <c r="V631" s="13">
        <f t="shared" si="127"/>
        <v>1</v>
      </c>
      <c r="W631">
        <f t="shared" si="128"/>
        <v>40</v>
      </c>
      <c r="X631">
        <f t="shared" si="129"/>
        <v>40</v>
      </c>
      <c r="Y631" s="20" t="s">
        <v>52</v>
      </c>
    </row>
    <row r="632" spans="1:25" ht="14.25">
      <c r="A632" s="19">
        <v>296</v>
      </c>
      <c r="B632" s="19">
        <v>2504126</v>
      </c>
      <c r="C632" s="19" t="s">
        <v>223</v>
      </c>
      <c r="D632" s="10" t="s">
        <v>212</v>
      </c>
      <c r="E632" s="19">
        <v>4</v>
      </c>
      <c r="F632" s="19">
        <v>954</v>
      </c>
      <c r="G632" s="15">
        <v>95</v>
      </c>
      <c r="H632" s="15">
        <v>242</v>
      </c>
      <c r="I632" s="15">
        <v>358</v>
      </c>
      <c r="J632" s="15">
        <v>1234</v>
      </c>
      <c r="K632" s="15">
        <v>1</v>
      </c>
      <c r="L632" s="11">
        <v>1</v>
      </c>
      <c r="M632" s="12">
        <f t="shared" si="119"/>
        <v>0</v>
      </c>
      <c r="N632" s="6">
        <f t="shared" si="120"/>
        <v>10</v>
      </c>
      <c r="O632" s="1">
        <f t="shared" si="121"/>
        <v>0</v>
      </c>
      <c r="P632" s="12">
        <f t="shared" si="132"/>
        <v>0.17355371900826447</v>
      </c>
      <c r="Q632" s="6">
        <f t="shared" si="122"/>
        <v>15</v>
      </c>
      <c r="R632" s="1">
        <f t="shared" si="123"/>
        <v>2.603305785123967</v>
      </c>
      <c r="S632" s="12">
        <f t="shared" si="124"/>
        <v>1</v>
      </c>
      <c r="T632" s="6">
        <f t="shared" si="125"/>
        <v>20</v>
      </c>
      <c r="U632" s="1">
        <f t="shared" si="126"/>
        <v>20</v>
      </c>
      <c r="V632" s="13">
        <f t="shared" si="127"/>
        <v>1</v>
      </c>
      <c r="W632">
        <f t="shared" si="128"/>
        <v>40</v>
      </c>
      <c r="X632">
        <f t="shared" si="129"/>
        <v>40</v>
      </c>
      <c r="Y632" s="20" t="s">
        <v>52</v>
      </c>
    </row>
    <row r="633" spans="1:25" ht="14.25">
      <c r="A633" s="19">
        <v>459</v>
      </c>
      <c r="B633" s="19">
        <v>2189779</v>
      </c>
      <c r="C633" s="19" t="s">
        <v>164</v>
      </c>
      <c r="D633" s="10" t="s">
        <v>159</v>
      </c>
      <c r="E633" s="19">
        <v>4</v>
      </c>
      <c r="F633" s="19">
        <v>942</v>
      </c>
      <c r="G633" s="15">
        <v>95</v>
      </c>
      <c r="H633" s="15">
        <v>242</v>
      </c>
      <c r="I633" s="15">
        <v>358</v>
      </c>
      <c r="J633" s="15">
        <v>1234</v>
      </c>
      <c r="K633" s="15">
        <v>1</v>
      </c>
      <c r="L633" s="11">
        <v>1</v>
      </c>
      <c r="M633" s="12">
        <f t="shared" si="119"/>
        <v>0</v>
      </c>
      <c r="N633" s="6">
        <f t="shared" si="120"/>
        <v>10</v>
      </c>
      <c r="O633" s="1">
        <f t="shared" si="121"/>
        <v>0</v>
      </c>
      <c r="P633" s="12">
        <f t="shared" si="132"/>
        <v>0</v>
      </c>
      <c r="Q633" s="6">
        <f t="shared" si="122"/>
        <v>15</v>
      </c>
      <c r="R633" s="1">
        <f t="shared" si="123"/>
        <v>0</v>
      </c>
      <c r="S633" s="12">
        <f t="shared" si="124"/>
        <v>0.6620111731843575</v>
      </c>
      <c r="T633" s="6">
        <f t="shared" si="125"/>
        <v>20</v>
      </c>
      <c r="U633" s="1">
        <f t="shared" si="126"/>
        <v>13.240223463687151</v>
      </c>
      <c r="V633" s="13">
        <f t="shared" si="127"/>
        <v>1</v>
      </c>
      <c r="W633">
        <f t="shared" si="128"/>
        <v>40</v>
      </c>
      <c r="X633">
        <f t="shared" si="129"/>
        <v>40</v>
      </c>
      <c r="Y633" s="20" t="s">
        <v>52</v>
      </c>
    </row>
    <row r="634" spans="1:25" ht="14.25">
      <c r="A634" s="19">
        <v>467</v>
      </c>
      <c r="B634" s="19">
        <v>1135756</v>
      </c>
      <c r="C634" s="19" t="s">
        <v>104</v>
      </c>
      <c r="D634" s="10" t="s">
        <v>101</v>
      </c>
      <c r="E634" s="19">
        <v>4</v>
      </c>
      <c r="F634" s="19">
        <v>941</v>
      </c>
      <c r="G634" s="15">
        <v>95</v>
      </c>
      <c r="H634" s="15">
        <v>242</v>
      </c>
      <c r="I634" s="15">
        <v>358</v>
      </c>
      <c r="J634" s="15">
        <v>1234</v>
      </c>
      <c r="K634" s="15">
        <v>1</v>
      </c>
      <c r="L634" s="11">
        <v>1</v>
      </c>
      <c r="M634" s="12">
        <f t="shared" si="119"/>
        <v>0</v>
      </c>
      <c r="N634" s="6">
        <f t="shared" si="120"/>
        <v>10</v>
      </c>
      <c r="O634" s="1">
        <f t="shared" si="121"/>
        <v>0</v>
      </c>
      <c r="P634" s="12">
        <f t="shared" si="132"/>
        <v>0</v>
      </c>
      <c r="Q634" s="6">
        <f t="shared" si="122"/>
        <v>15</v>
      </c>
      <c r="R634" s="1">
        <f t="shared" si="123"/>
        <v>0</v>
      </c>
      <c r="S634" s="12">
        <f t="shared" si="124"/>
        <v>0.6396648044692738</v>
      </c>
      <c r="T634" s="6">
        <f t="shared" si="125"/>
        <v>20</v>
      </c>
      <c r="U634" s="1">
        <f t="shared" si="126"/>
        <v>12.793296089385475</v>
      </c>
      <c r="V634" s="13">
        <f t="shared" si="127"/>
        <v>1</v>
      </c>
      <c r="W634">
        <f t="shared" si="128"/>
        <v>40</v>
      </c>
      <c r="X634">
        <f t="shared" si="129"/>
        <v>40</v>
      </c>
      <c r="Y634" s="20" t="s">
        <v>52</v>
      </c>
    </row>
    <row r="635" spans="1:25" ht="14.25">
      <c r="A635" s="19">
        <v>574</v>
      </c>
      <c r="B635" s="19">
        <v>2519456</v>
      </c>
      <c r="C635" s="19" t="s">
        <v>72</v>
      </c>
      <c r="D635" s="10" t="s">
        <v>41</v>
      </c>
      <c r="E635" s="19">
        <v>4</v>
      </c>
      <c r="F635" s="19">
        <v>932</v>
      </c>
      <c r="G635" s="15">
        <v>95</v>
      </c>
      <c r="H635" s="15">
        <v>242</v>
      </c>
      <c r="I635" s="15">
        <v>358</v>
      </c>
      <c r="J635" s="15">
        <v>1234</v>
      </c>
      <c r="K635" s="15">
        <v>1</v>
      </c>
      <c r="L635" s="11">
        <v>1</v>
      </c>
      <c r="M635" s="12">
        <f t="shared" si="119"/>
        <v>0</v>
      </c>
      <c r="N635" s="6">
        <f t="shared" si="120"/>
        <v>10</v>
      </c>
      <c r="O635" s="1">
        <f t="shared" si="121"/>
        <v>0</v>
      </c>
      <c r="P635" s="12">
        <f t="shared" si="132"/>
        <v>0</v>
      </c>
      <c r="Q635" s="6">
        <f t="shared" si="122"/>
        <v>15</v>
      </c>
      <c r="R635" s="1">
        <f t="shared" si="123"/>
        <v>0</v>
      </c>
      <c r="S635" s="12">
        <f t="shared" si="124"/>
        <v>0.3407821229050279</v>
      </c>
      <c r="T635" s="6">
        <f t="shared" si="125"/>
        <v>20</v>
      </c>
      <c r="U635" s="1">
        <f t="shared" si="126"/>
        <v>6.815642458100558</v>
      </c>
      <c r="V635" s="13">
        <f t="shared" si="127"/>
        <v>1</v>
      </c>
      <c r="W635">
        <f t="shared" si="128"/>
        <v>40</v>
      </c>
      <c r="X635">
        <f t="shared" si="129"/>
        <v>40</v>
      </c>
      <c r="Y635" s="20" t="s">
        <v>52</v>
      </c>
    </row>
    <row r="636" spans="1:25" ht="14.25">
      <c r="A636" s="19">
        <v>634</v>
      </c>
      <c r="B636" s="19">
        <v>2334011</v>
      </c>
      <c r="C636" s="19" t="s">
        <v>138</v>
      </c>
      <c r="D636" s="10" t="s">
        <v>101</v>
      </c>
      <c r="E636" s="19">
        <v>3</v>
      </c>
      <c r="F636" s="19">
        <v>928</v>
      </c>
      <c r="G636" s="15">
        <v>95</v>
      </c>
      <c r="H636" s="15">
        <v>242</v>
      </c>
      <c r="I636" s="15">
        <v>358</v>
      </c>
      <c r="J636" s="15">
        <v>1234</v>
      </c>
      <c r="K636" s="15">
        <v>1</v>
      </c>
      <c r="L636" s="11">
        <v>1</v>
      </c>
      <c r="M636" s="12">
        <f t="shared" si="119"/>
        <v>0</v>
      </c>
      <c r="N636" s="6">
        <f t="shared" si="120"/>
        <v>10</v>
      </c>
      <c r="O636" s="1">
        <f t="shared" si="121"/>
        <v>0</v>
      </c>
      <c r="P636" s="12">
        <f t="shared" si="132"/>
        <v>0</v>
      </c>
      <c r="Q636" s="6">
        <f t="shared" si="122"/>
        <v>15</v>
      </c>
      <c r="R636" s="1">
        <f t="shared" si="123"/>
        <v>0</v>
      </c>
      <c r="S636" s="12">
        <f t="shared" si="124"/>
        <v>0.17318435754189945</v>
      </c>
      <c r="T636" s="6">
        <f t="shared" si="125"/>
        <v>20</v>
      </c>
      <c r="U636" s="1">
        <f t="shared" si="126"/>
        <v>3.463687150837989</v>
      </c>
      <c r="V636" s="13">
        <f t="shared" si="127"/>
        <v>1</v>
      </c>
      <c r="W636">
        <f t="shared" si="128"/>
        <v>40</v>
      </c>
      <c r="X636">
        <f t="shared" si="129"/>
        <v>40</v>
      </c>
      <c r="Y636" s="20" t="s">
        <v>52</v>
      </c>
    </row>
    <row r="637" spans="1:25" ht="14.25">
      <c r="A637" s="19">
        <v>634</v>
      </c>
      <c r="B637" s="19">
        <v>2591471</v>
      </c>
      <c r="C637" s="19" t="s">
        <v>231</v>
      </c>
      <c r="D637" s="10" t="s">
        <v>212</v>
      </c>
      <c r="E637" s="19">
        <v>3</v>
      </c>
      <c r="F637" s="19">
        <v>928</v>
      </c>
      <c r="G637" s="15">
        <v>95</v>
      </c>
      <c r="H637" s="15">
        <v>242</v>
      </c>
      <c r="I637" s="15">
        <v>358</v>
      </c>
      <c r="J637" s="15">
        <v>1234</v>
      </c>
      <c r="K637" s="15">
        <v>1</v>
      </c>
      <c r="L637" s="11">
        <v>1</v>
      </c>
      <c r="M637" s="12">
        <f t="shared" si="119"/>
        <v>0</v>
      </c>
      <c r="N637" s="6">
        <f t="shared" si="120"/>
        <v>10</v>
      </c>
      <c r="O637" s="1">
        <f t="shared" si="121"/>
        <v>0</v>
      </c>
      <c r="P637" s="12">
        <f t="shared" si="132"/>
        <v>0</v>
      </c>
      <c r="Q637" s="6">
        <f t="shared" si="122"/>
        <v>15</v>
      </c>
      <c r="R637" s="1">
        <f t="shared" si="123"/>
        <v>0</v>
      </c>
      <c r="S637" s="12">
        <f t="shared" si="124"/>
        <v>0.17318435754189945</v>
      </c>
      <c r="T637" s="6">
        <f t="shared" si="125"/>
        <v>20</v>
      </c>
      <c r="U637" s="1">
        <f t="shared" si="126"/>
        <v>3.463687150837989</v>
      </c>
      <c r="V637" s="13">
        <f t="shared" si="127"/>
        <v>1</v>
      </c>
      <c r="W637">
        <f t="shared" si="128"/>
        <v>40</v>
      </c>
      <c r="X637">
        <f t="shared" si="129"/>
        <v>40</v>
      </c>
      <c r="Y637" s="20" t="s">
        <v>52</v>
      </c>
    </row>
    <row r="638" spans="1:25" ht="14.25">
      <c r="A638" s="19">
        <v>737</v>
      </c>
      <c r="B638" s="19">
        <v>1147876</v>
      </c>
      <c r="C638" s="19" t="s">
        <v>131</v>
      </c>
      <c r="D638" s="10" t="s">
        <v>101</v>
      </c>
      <c r="E638" s="19">
        <v>7</v>
      </c>
      <c r="F638" s="19">
        <v>921</v>
      </c>
      <c r="G638" s="15">
        <v>95</v>
      </c>
      <c r="H638" s="15">
        <v>242</v>
      </c>
      <c r="I638" s="15">
        <v>358</v>
      </c>
      <c r="J638" s="15">
        <v>1234</v>
      </c>
      <c r="K638" s="15">
        <v>1</v>
      </c>
      <c r="L638" s="11">
        <v>1</v>
      </c>
      <c r="M638" s="12">
        <f t="shared" si="119"/>
        <v>0</v>
      </c>
      <c r="N638" s="6">
        <f t="shared" si="120"/>
        <v>10</v>
      </c>
      <c r="O638" s="1">
        <f t="shared" si="121"/>
        <v>0</v>
      </c>
      <c r="P638" s="12">
        <f t="shared" si="132"/>
        <v>0</v>
      </c>
      <c r="Q638" s="6">
        <f t="shared" si="122"/>
        <v>15</v>
      </c>
      <c r="R638" s="1">
        <f t="shared" si="123"/>
        <v>0</v>
      </c>
      <c r="S638" s="12">
        <f t="shared" si="124"/>
        <v>0</v>
      </c>
      <c r="T638" s="6">
        <f t="shared" si="125"/>
        <v>20</v>
      </c>
      <c r="U638" s="1">
        <f t="shared" si="126"/>
        <v>0</v>
      </c>
      <c r="V638" s="13">
        <f t="shared" si="127"/>
        <v>0.9667747163695299</v>
      </c>
      <c r="W638">
        <f t="shared" si="128"/>
        <v>40</v>
      </c>
      <c r="X638">
        <f t="shared" si="129"/>
        <v>38.6709886547812</v>
      </c>
      <c r="Y638" s="20" t="s">
        <v>52</v>
      </c>
    </row>
    <row r="639" spans="1:25" ht="14.25">
      <c r="A639" s="19">
        <v>857</v>
      </c>
      <c r="B639" s="19">
        <v>1005196</v>
      </c>
      <c r="C639" s="19" t="s">
        <v>196</v>
      </c>
      <c r="D639" s="10" t="s">
        <v>197</v>
      </c>
      <c r="E639" s="19">
        <v>4</v>
      </c>
      <c r="F639" s="19">
        <v>913</v>
      </c>
      <c r="G639" s="15">
        <v>95</v>
      </c>
      <c r="H639" s="15">
        <v>242</v>
      </c>
      <c r="I639" s="15">
        <v>358</v>
      </c>
      <c r="J639" s="15">
        <v>1234</v>
      </c>
      <c r="K639" s="15">
        <v>1</v>
      </c>
      <c r="L639" s="11">
        <v>1</v>
      </c>
      <c r="M639" s="12">
        <f t="shared" si="119"/>
        <v>0</v>
      </c>
      <c r="N639" s="6">
        <f t="shared" si="120"/>
        <v>10</v>
      </c>
      <c r="O639" s="1">
        <f t="shared" si="121"/>
        <v>0</v>
      </c>
      <c r="P639" s="12">
        <f t="shared" si="132"/>
        <v>0</v>
      </c>
      <c r="Q639" s="6">
        <f t="shared" si="122"/>
        <v>15</v>
      </c>
      <c r="R639" s="1">
        <f t="shared" si="123"/>
        <v>0</v>
      </c>
      <c r="S639" s="12">
        <f t="shared" si="124"/>
        <v>0</v>
      </c>
      <c r="T639" s="6">
        <f t="shared" si="125"/>
        <v>20</v>
      </c>
      <c r="U639" s="1">
        <f t="shared" si="126"/>
        <v>0</v>
      </c>
      <c r="V639" s="13">
        <f t="shared" si="127"/>
        <v>0.8695299837925445</v>
      </c>
      <c r="W639">
        <f t="shared" si="128"/>
        <v>40</v>
      </c>
      <c r="X639">
        <f t="shared" si="129"/>
        <v>34.78119935170178</v>
      </c>
      <c r="Y639" s="20" t="s">
        <v>52</v>
      </c>
    </row>
    <row r="640" spans="1:25" ht="14.25">
      <c r="A640" s="19">
        <v>894</v>
      </c>
      <c r="B640" s="19">
        <v>2269425</v>
      </c>
      <c r="C640" s="19" t="s">
        <v>221</v>
      </c>
      <c r="D640" s="10" t="s">
        <v>212</v>
      </c>
      <c r="E640" s="19">
        <v>4</v>
      </c>
      <c r="F640" s="19">
        <v>910</v>
      </c>
      <c r="G640" s="15">
        <v>95</v>
      </c>
      <c r="H640" s="15">
        <v>242</v>
      </c>
      <c r="I640" s="15">
        <v>358</v>
      </c>
      <c r="J640" s="15">
        <v>1234</v>
      </c>
      <c r="K640" s="15">
        <v>1</v>
      </c>
      <c r="L640" s="11">
        <v>1</v>
      </c>
      <c r="M640" s="12">
        <f t="shared" si="119"/>
        <v>0</v>
      </c>
      <c r="N640" s="6">
        <f t="shared" si="120"/>
        <v>10</v>
      </c>
      <c r="O640" s="1">
        <f t="shared" si="121"/>
        <v>0</v>
      </c>
      <c r="P640" s="12">
        <f t="shared" si="132"/>
        <v>0</v>
      </c>
      <c r="Q640" s="6">
        <f t="shared" si="122"/>
        <v>15</v>
      </c>
      <c r="R640" s="1">
        <f t="shared" si="123"/>
        <v>0</v>
      </c>
      <c r="S640" s="12">
        <f t="shared" si="124"/>
        <v>0</v>
      </c>
      <c r="T640" s="6">
        <f t="shared" si="125"/>
        <v>20</v>
      </c>
      <c r="U640" s="1">
        <f t="shared" si="126"/>
        <v>0</v>
      </c>
      <c r="V640" s="13">
        <f t="shared" si="127"/>
        <v>0.839546191247974</v>
      </c>
      <c r="W640">
        <f t="shared" si="128"/>
        <v>40</v>
      </c>
      <c r="X640">
        <f t="shared" si="129"/>
        <v>33.58184764991896</v>
      </c>
      <c r="Y640" s="20" t="s">
        <v>52</v>
      </c>
    </row>
    <row r="641" spans="1:25" ht="14.25">
      <c r="A641" s="19">
        <v>949</v>
      </c>
      <c r="B641" s="19">
        <v>2189554</v>
      </c>
      <c r="C641" s="19" t="s">
        <v>185</v>
      </c>
      <c r="D641" s="10" t="s">
        <v>178</v>
      </c>
      <c r="E641" s="19">
        <v>5</v>
      </c>
      <c r="F641" s="19">
        <v>906</v>
      </c>
      <c r="G641" s="15">
        <v>95</v>
      </c>
      <c r="H641" s="15">
        <v>242</v>
      </c>
      <c r="I641" s="15">
        <v>358</v>
      </c>
      <c r="J641" s="15">
        <v>1234</v>
      </c>
      <c r="K641" s="15">
        <v>1</v>
      </c>
      <c r="L641" s="11">
        <v>1</v>
      </c>
      <c r="M641" s="12">
        <f t="shared" si="119"/>
        <v>0</v>
      </c>
      <c r="N641" s="6">
        <f t="shared" si="120"/>
        <v>10</v>
      </c>
      <c r="O641" s="1">
        <f t="shared" si="121"/>
        <v>0</v>
      </c>
      <c r="P641" s="12">
        <f t="shared" si="132"/>
        <v>0</v>
      </c>
      <c r="Q641" s="6">
        <f t="shared" si="122"/>
        <v>15</v>
      </c>
      <c r="R641" s="1">
        <f t="shared" si="123"/>
        <v>0</v>
      </c>
      <c r="S641" s="12">
        <f t="shared" si="124"/>
        <v>0</v>
      </c>
      <c r="T641" s="6">
        <f t="shared" si="125"/>
        <v>20</v>
      </c>
      <c r="U641" s="1">
        <f t="shared" si="126"/>
        <v>0</v>
      </c>
      <c r="V641" s="13">
        <f t="shared" si="127"/>
        <v>0.7949756888168558</v>
      </c>
      <c r="W641">
        <f t="shared" si="128"/>
        <v>40</v>
      </c>
      <c r="X641">
        <f t="shared" si="129"/>
        <v>31.799027552674232</v>
      </c>
      <c r="Y641" s="20" t="s">
        <v>52</v>
      </c>
    </row>
    <row r="642" spans="1:25" ht="14.25">
      <c r="A642" s="19">
        <v>949</v>
      </c>
      <c r="B642" s="19">
        <v>2591462</v>
      </c>
      <c r="C642" s="19" t="s">
        <v>230</v>
      </c>
      <c r="D642" s="10" t="s">
        <v>212</v>
      </c>
      <c r="E642" s="19">
        <v>3</v>
      </c>
      <c r="F642" s="19">
        <v>906</v>
      </c>
      <c r="G642" s="15">
        <v>95</v>
      </c>
      <c r="H642" s="15">
        <v>242</v>
      </c>
      <c r="I642" s="15">
        <v>358</v>
      </c>
      <c r="J642" s="15">
        <v>1234</v>
      </c>
      <c r="K642" s="15">
        <v>1</v>
      </c>
      <c r="L642" s="11">
        <v>1</v>
      </c>
      <c r="M642" s="12">
        <f aca="true" t="shared" si="133" ref="M642:M705">IF(A642&lt;(G642+1),(G642-A642+1)/G642,0)</f>
        <v>0</v>
      </c>
      <c r="N642" s="6">
        <f aca="true" t="shared" si="134" ref="N642:N705">IF(G642&lt;10,MIN(10,G642*2),IF(G642&gt;10*K642*L642,10*K642*L642,G642))</f>
        <v>10</v>
      </c>
      <c r="O642" s="1">
        <f aca="true" t="shared" si="135" ref="O642:O705">M642*N642</f>
        <v>0</v>
      </c>
      <c r="P642" s="12">
        <f t="shared" si="132"/>
        <v>0</v>
      </c>
      <c r="Q642" s="6">
        <f aca="true" t="shared" si="136" ref="Q642:Q705">IF(H642&lt;15,MIN(15,H642*2),IF(H642&gt;15*K642*L642,15*K642*L642,H642))</f>
        <v>15</v>
      </c>
      <c r="R642" s="1">
        <f aca="true" t="shared" si="137" ref="R642:R705">P642*Q642</f>
        <v>0</v>
      </c>
      <c r="S642" s="12">
        <f aca="true" t="shared" si="138" ref="S642:S705">IF(I642&gt;0,IF(A642&lt;(G642+H642+I642+1),MIN((I642-A642+G642+H642+1)/I642,1),0),0)</f>
        <v>0</v>
      </c>
      <c r="T642" s="6">
        <f aca="true" t="shared" si="139" ref="T642:T705">IF(I642&lt;20,MIN(20,I642*2),IF(I642&gt;20*K642*L642,20*K642*L642,I642))</f>
        <v>20</v>
      </c>
      <c r="U642" s="1">
        <f aca="true" t="shared" si="140" ref="U642:U705">S642*T642</f>
        <v>0</v>
      </c>
      <c r="V642" s="13">
        <f aca="true" t="shared" si="141" ref="V642:V705">IF(J642&gt;0,IF(A642&lt;(G642+H642+I642+J642+1),MIN((J642-A642+G642+H642+I642+1)/J642,1),0),0)</f>
        <v>0.7949756888168558</v>
      </c>
      <c r="W642">
        <f aca="true" t="shared" si="142" ref="W642:W705">IF(J642&lt;40,MIN(40,J642*2),IF(J642&gt;40*K642*L642,40*K642*L642,J642))</f>
        <v>40</v>
      </c>
      <c r="X642">
        <f aca="true" t="shared" si="143" ref="X642:X705">V642*W642</f>
        <v>31.799027552674232</v>
      </c>
      <c r="Y642" s="20" t="s">
        <v>52</v>
      </c>
    </row>
    <row r="643" spans="1:25" ht="14.25">
      <c r="A643" s="19">
        <v>1024</v>
      </c>
      <c r="B643" s="19">
        <v>2511927</v>
      </c>
      <c r="C643" s="19" t="s">
        <v>157</v>
      </c>
      <c r="D643" s="10" t="s">
        <v>147</v>
      </c>
      <c r="E643" s="19">
        <v>4</v>
      </c>
      <c r="F643" s="19">
        <v>901</v>
      </c>
      <c r="G643" s="15">
        <v>95</v>
      </c>
      <c r="H643" s="15">
        <v>242</v>
      </c>
      <c r="I643" s="15">
        <v>358</v>
      </c>
      <c r="J643" s="15">
        <v>1234</v>
      </c>
      <c r="K643" s="15">
        <v>1</v>
      </c>
      <c r="L643" s="11">
        <v>1</v>
      </c>
      <c r="M643" s="12">
        <f t="shared" si="133"/>
        <v>0</v>
      </c>
      <c r="N643" s="6">
        <f t="shared" si="134"/>
        <v>10</v>
      </c>
      <c r="O643" s="1">
        <f t="shared" si="135"/>
        <v>0</v>
      </c>
      <c r="P643" s="12">
        <f t="shared" si="132"/>
        <v>0</v>
      </c>
      <c r="Q643" s="6">
        <f t="shared" si="136"/>
        <v>15</v>
      </c>
      <c r="R643" s="1">
        <f t="shared" si="137"/>
        <v>0</v>
      </c>
      <c r="S643" s="12">
        <f t="shared" si="138"/>
        <v>0</v>
      </c>
      <c r="T643" s="6">
        <f t="shared" si="139"/>
        <v>20</v>
      </c>
      <c r="U643" s="1">
        <f t="shared" si="140"/>
        <v>0</v>
      </c>
      <c r="V643" s="13">
        <f t="shared" si="141"/>
        <v>0.7341977309562399</v>
      </c>
      <c r="W643">
        <f t="shared" si="142"/>
        <v>40</v>
      </c>
      <c r="X643">
        <f t="shared" si="143"/>
        <v>29.367909238249595</v>
      </c>
      <c r="Y643" s="20" t="s">
        <v>52</v>
      </c>
    </row>
    <row r="644" spans="1:25" ht="14.25">
      <c r="A644" s="19">
        <v>1059</v>
      </c>
      <c r="B644" s="19">
        <v>2567521</v>
      </c>
      <c r="C644" s="19" t="s">
        <v>225</v>
      </c>
      <c r="D644" s="10" t="s">
        <v>212</v>
      </c>
      <c r="E644" s="19">
        <v>4</v>
      </c>
      <c r="F644" s="19">
        <v>899</v>
      </c>
      <c r="G644" s="15">
        <v>95</v>
      </c>
      <c r="H644" s="15">
        <v>242</v>
      </c>
      <c r="I644" s="15">
        <v>358</v>
      </c>
      <c r="J644" s="15">
        <v>1234</v>
      </c>
      <c r="K644" s="15">
        <v>1</v>
      </c>
      <c r="L644" s="11">
        <v>1</v>
      </c>
      <c r="M644" s="12">
        <f t="shared" si="133"/>
        <v>0</v>
      </c>
      <c r="N644" s="6">
        <f t="shared" si="134"/>
        <v>10</v>
      </c>
      <c r="O644" s="1">
        <f t="shared" si="135"/>
        <v>0</v>
      </c>
      <c r="P644" s="12">
        <f t="shared" si="132"/>
        <v>0</v>
      </c>
      <c r="Q644" s="6">
        <f t="shared" si="136"/>
        <v>15</v>
      </c>
      <c r="R644" s="1">
        <f t="shared" si="137"/>
        <v>0</v>
      </c>
      <c r="S644" s="12">
        <f t="shared" si="138"/>
        <v>0</v>
      </c>
      <c r="T644" s="6">
        <f t="shared" si="139"/>
        <v>20</v>
      </c>
      <c r="U644" s="1">
        <f t="shared" si="140"/>
        <v>0</v>
      </c>
      <c r="V644" s="13">
        <f t="shared" si="141"/>
        <v>0.7058346839546191</v>
      </c>
      <c r="W644">
        <f t="shared" si="142"/>
        <v>40</v>
      </c>
      <c r="X644">
        <f t="shared" si="143"/>
        <v>28.233387358184764</v>
      </c>
      <c r="Y644" s="20" t="s">
        <v>52</v>
      </c>
    </row>
    <row r="645" spans="1:25" ht="14.25">
      <c r="A645" s="19">
        <v>1215</v>
      </c>
      <c r="B645" s="19">
        <v>2592058</v>
      </c>
      <c r="C645" s="19" t="s">
        <v>76</v>
      </c>
      <c r="D645" s="10" t="s">
        <v>41</v>
      </c>
      <c r="E645" s="19">
        <v>4</v>
      </c>
      <c r="F645" s="19">
        <v>891</v>
      </c>
      <c r="G645" s="15">
        <v>95</v>
      </c>
      <c r="H645" s="15">
        <v>242</v>
      </c>
      <c r="I645" s="15">
        <v>358</v>
      </c>
      <c r="J645" s="15">
        <v>1234</v>
      </c>
      <c r="K645" s="15">
        <v>1</v>
      </c>
      <c r="L645" s="11">
        <v>1</v>
      </c>
      <c r="M645" s="12">
        <f t="shared" si="133"/>
        <v>0</v>
      </c>
      <c r="N645" s="6">
        <f t="shared" si="134"/>
        <v>10</v>
      </c>
      <c r="O645" s="1">
        <f t="shared" si="135"/>
        <v>0</v>
      </c>
      <c r="P645" s="12">
        <f t="shared" si="132"/>
        <v>0</v>
      </c>
      <c r="Q645" s="6">
        <f t="shared" si="136"/>
        <v>15</v>
      </c>
      <c r="R645" s="1">
        <f t="shared" si="137"/>
        <v>0</v>
      </c>
      <c r="S645" s="12">
        <f t="shared" si="138"/>
        <v>0</v>
      </c>
      <c r="T645" s="6">
        <f t="shared" si="139"/>
        <v>20</v>
      </c>
      <c r="U645" s="1">
        <f t="shared" si="140"/>
        <v>0</v>
      </c>
      <c r="V645" s="13">
        <f t="shared" si="141"/>
        <v>0.5794165316045381</v>
      </c>
      <c r="W645">
        <f t="shared" si="142"/>
        <v>40</v>
      </c>
      <c r="X645">
        <f t="shared" si="143"/>
        <v>23.176661264181526</v>
      </c>
      <c r="Y645" s="20" t="s">
        <v>52</v>
      </c>
    </row>
    <row r="646" spans="1:25" ht="14.25">
      <c r="A646" s="19">
        <v>1215</v>
      </c>
      <c r="B646" s="19">
        <v>1840758</v>
      </c>
      <c r="C646" s="19" t="s">
        <v>134</v>
      </c>
      <c r="D646" s="10" t="s">
        <v>101</v>
      </c>
      <c r="E646" s="19">
        <v>3</v>
      </c>
      <c r="F646" s="19">
        <v>891</v>
      </c>
      <c r="G646" s="15">
        <v>95</v>
      </c>
      <c r="H646" s="15">
        <v>242</v>
      </c>
      <c r="I646" s="15">
        <v>358</v>
      </c>
      <c r="J646" s="15">
        <v>1234</v>
      </c>
      <c r="K646" s="15">
        <v>1</v>
      </c>
      <c r="L646" s="11">
        <v>1</v>
      </c>
      <c r="M646" s="12">
        <f t="shared" si="133"/>
        <v>0</v>
      </c>
      <c r="N646" s="6">
        <f t="shared" si="134"/>
        <v>10</v>
      </c>
      <c r="O646" s="1">
        <f t="shared" si="135"/>
        <v>0</v>
      </c>
      <c r="P646" s="12">
        <f t="shared" si="132"/>
        <v>0</v>
      </c>
      <c r="Q646" s="6">
        <f t="shared" si="136"/>
        <v>15</v>
      </c>
      <c r="R646" s="1">
        <f t="shared" si="137"/>
        <v>0</v>
      </c>
      <c r="S646" s="12">
        <f t="shared" si="138"/>
        <v>0</v>
      </c>
      <c r="T646" s="6">
        <f t="shared" si="139"/>
        <v>20</v>
      </c>
      <c r="U646" s="1">
        <f t="shared" si="140"/>
        <v>0</v>
      </c>
      <c r="V646" s="13">
        <f t="shared" si="141"/>
        <v>0.5794165316045381</v>
      </c>
      <c r="W646">
        <f t="shared" si="142"/>
        <v>40</v>
      </c>
      <c r="X646">
        <f t="shared" si="143"/>
        <v>23.176661264181526</v>
      </c>
      <c r="Y646" s="20" t="s">
        <v>52</v>
      </c>
    </row>
    <row r="647" spans="1:25" ht="14.25">
      <c r="A647" s="19">
        <v>1252</v>
      </c>
      <c r="B647" s="19">
        <v>1015454</v>
      </c>
      <c r="C647" s="19" t="s">
        <v>213</v>
      </c>
      <c r="D647" s="10" t="s">
        <v>212</v>
      </c>
      <c r="E647" s="19">
        <v>3</v>
      </c>
      <c r="F647" s="19">
        <v>889</v>
      </c>
      <c r="G647" s="15">
        <v>95</v>
      </c>
      <c r="H647" s="15">
        <v>242</v>
      </c>
      <c r="I647" s="15">
        <v>358</v>
      </c>
      <c r="J647" s="15">
        <v>1234</v>
      </c>
      <c r="K647" s="15">
        <v>1</v>
      </c>
      <c r="L647" s="11">
        <v>1</v>
      </c>
      <c r="M647" s="12">
        <f t="shared" si="133"/>
        <v>0</v>
      </c>
      <c r="N647" s="6">
        <f t="shared" si="134"/>
        <v>10</v>
      </c>
      <c r="O647" s="1">
        <f t="shared" si="135"/>
        <v>0</v>
      </c>
      <c r="P647" s="12">
        <f t="shared" si="132"/>
        <v>0</v>
      </c>
      <c r="Q647" s="6">
        <f t="shared" si="136"/>
        <v>15</v>
      </c>
      <c r="R647" s="1">
        <f t="shared" si="137"/>
        <v>0</v>
      </c>
      <c r="S647" s="12">
        <f t="shared" si="138"/>
        <v>0</v>
      </c>
      <c r="T647" s="6">
        <f t="shared" si="139"/>
        <v>20</v>
      </c>
      <c r="U647" s="1">
        <f t="shared" si="140"/>
        <v>0</v>
      </c>
      <c r="V647" s="13">
        <f t="shared" si="141"/>
        <v>0.5494327390599676</v>
      </c>
      <c r="W647">
        <f t="shared" si="142"/>
        <v>40</v>
      </c>
      <c r="X647">
        <f t="shared" si="143"/>
        <v>21.977309562398702</v>
      </c>
      <c r="Y647" s="20" t="s">
        <v>52</v>
      </c>
    </row>
    <row r="648" spans="1:25" ht="14.25">
      <c r="A648" s="19">
        <v>1327</v>
      </c>
      <c r="B648" s="19">
        <v>2189768</v>
      </c>
      <c r="C648" s="19" t="s">
        <v>68</v>
      </c>
      <c r="D648" s="10" t="s">
        <v>41</v>
      </c>
      <c r="E648" s="19">
        <v>4</v>
      </c>
      <c r="F648" s="19">
        <v>884</v>
      </c>
      <c r="G648" s="15">
        <v>95</v>
      </c>
      <c r="H648" s="15">
        <v>242</v>
      </c>
      <c r="I648" s="15">
        <v>358</v>
      </c>
      <c r="J648" s="15">
        <v>1234</v>
      </c>
      <c r="K648" s="15">
        <v>1</v>
      </c>
      <c r="L648" s="11">
        <v>1</v>
      </c>
      <c r="M648" s="12">
        <f t="shared" si="133"/>
        <v>0</v>
      </c>
      <c r="N648" s="6">
        <f t="shared" si="134"/>
        <v>10</v>
      </c>
      <c r="O648" s="1">
        <f t="shared" si="135"/>
        <v>0</v>
      </c>
      <c r="P648" s="12">
        <f t="shared" si="132"/>
        <v>0</v>
      </c>
      <c r="Q648" s="6">
        <f t="shared" si="136"/>
        <v>15</v>
      </c>
      <c r="R648" s="1">
        <f t="shared" si="137"/>
        <v>0</v>
      </c>
      <c r="S648" s="12">
        <f t="shared" si="138"/>
        <v>0</v>
      </c>
      <c r="T648" s="6">
        <f t="shared" si="139"/>
        <v>20</v>
      </c>
      <c r="U648" s="1">
        <f t="shared" si="140"/>
        <v>0</v>
      </c>
      <c r="V648" s="13">
        <f t="shared" si="141"/>
        <v>0.4886547811993517</v>
      </c>
      <c r="W648">
        <f t="shared" si="142"/>
        <v>40</v>
      </c>
      <c r="X648">
        <f t="shared" si="143"/>
        <v>19.54619124797407</v>
      </c>
      <c r="Y648" s="20" t="s">
        <v>52</v>
      </c>
    </row>
    <row r="649" spans="1:25" ht="14.25">
      <c r="A649" s="19">
        <v>1405</v>
      </c>
      <c r="B649" s="19">
        <v>2613612</v>
      </c>
      <c r="C649" s="19" t="s">
        <v>232</v>
      </c>
      <c r="D649" s="10" t="s">
        <v>212</v>
      </c>
      <c r="E649" s="19">
        <v>4</v>
      </c>
      <c r="F649" s="19">
        <v>879</v>
      </c>
      <c r="G649" s="15">
        <v>95</v>
      </c>
      <c r="H649" s="15">
        <v>242</v>
      </c>
      <c r="I649" s="15">
        <v>358</v>
      </c>
      <c r="J649" s="15">
        <v>1234</v>
      </c>
      <c r="K649" s="15">
        <v>1</v>
      </c>
      <c r="L649" s="11">
        <v>1</v>
      </c>
      <c r="M649" s="12">
        <f t="shared" si="133"/>
        <v>0</v>
      </c>
      <c r="N649" s="6">
        <f t="shared" si="134"/>
        <v>10</v>
      </c>
      <c r="O649" s="1">
        <f t="shared" si="135"/>
        <v>0</v>
      </c>
      <c r="P649" s="12">
        <f t="shared" si="132"/>
        <v>0</v>
      </c>
      <c r="Q649" s="6">
        <f t="shared" si="136"/>
        <v>15</v>
      </c>
      <c r="R649" s="1">
        <f t="shared" si="137"/>
        <v>0</v>
      </c>
      <c r="S649" s="12">
        <f t="shared" si="138"/>
        <v>0</v>
      </c>
      <c r="T649" s="6">
        <f t="shared" si="139"/>
        <v>20</v>
      </c>
      <c r="U649" s="1">
        <f t="shared" si="140"/>
        <v>0</v>
      </c>
      <c r="V649" s="13">
        <f t="shared" si="141"/>
        <v>0.42544570502431117</v>
      </c>
      <c r="W649">
        <f t="shared" si="142"/>
        <v>40</v>
      </c>
      <c r="X649">
        <f t="shared" si="143"/>
        <v>17.017828200972446</v>
      </c>
      <c r="Y649" s="20" t="s">
        <v>52</v>
      </c>
    </row>
    <row r="650" spans="1:25" ht="14.25">
      <c r="A650" s="19">
        <v>1597</v>
      </c>
      <c r="B650" s="19">
        <v>1008935</v>
      </c>
      <c r="C650" s="19" t="s">
        <v>201</v>
      </c>
      <c r="D650" s="10" t="s">
        <v>197</v>
      </c>
      <c r="E650" s="19">
        <v>4</v>
      </c>
      <c r="F650" s="19">
        <v>865</v>
      </c>
      <c r="G650" s="15">
        <v>95</v>
      </c>
      <c r="H650" s="15">
        <v>242</v>
      </c>
      <c r="I650" s="15">
        <v>358</v>
      </c>
      <c r="J650" s="15">
        <v>1234</v>
      </c>
      <c r="K650" s="15">
        <v>1</v>
      </c>
      <c r="L650" s="11">
        <v>1</v>
      </c>
      <c r="M650" s="12">
        <f t="shared" si="133"/>
        <v>0</v>
      </c>
      <c r="N650" s="6">
        <f t="shared" si="134"/>
        <v>10</v>
      </c>
      <c r="O650" s="1">
        <f t="shared" si="135"/>
        <v>0</v>
      </c>
      <c r="P650" s="12">
        <f t="shared" si="132"/>
        <v>0</v>
      </c>
      <c r="Q650" s="6">
        <f t="shared" si="136"/>
        <v>15</v>
      </c>
      <c r="R650" s="1">
        <f t="shared" si="137"/>
        <v>0</v>
      </c>
      <c r="S650" s="12">
        <f t="shared" si="138"/>
        <v>0</v>
      </c>
      <c r="T650" s="6">
        <f t="shared" si="139"/>
        <v>20</v>
      </c>
      <c r="U650" s="1">
        <f t="shared" si="140"/>
        <v>0</v>
      </c>
      <c r="V650" s="13">
        <f t="shared" si="141"/>
        <v>0.2698541329011345</v>
      </c>
      <c r="W650">
        <f t="shared" si="142"/>
        <v>40</v>
      </c>
      <c r="X650">
        <f t="shared" si="143"/>
        <v>10.794165316045381</v>
      </c>
      <c r="Y650" s="20" t="s">
        <v>52</v>
      </c>
    </row>
    <row r="651" spans="1:25" ht="14.25">
      <c r="A651" s="19">
        <v>1638</v>
      </c>
      <c r="B651" s="19">
        <v>2519118</v>
      </c>
      <c r="C651" s="19" t="s">
        <v>171</v>
      </c>
      <c r="D651" s="10" t="s">
        <v>167</v>
      </c>
      <c r="E651" s="19">
        <v>4</v>
      </c>
      <c r="F651" s="19">
        <v>862</v>
      </c>
      <c r="G651" s="15">
        <v>95</v>
      </c>
      <c r="H651" s="15">
        <v>242</v>
      </c>
      <c r="I651" s="15">
        <v>358</v>
      </c>
      <c r="J651" s="15">
        <v>1234</v>
      </c>
      <c r="K651" s="15">
        <v>1</v>
      </c>
      <c r="L651" s="11">
        <v>1</v>
      </c>
      <c r="M651" s="12">
        <f t="shared" si="133"/>
        <v>0</v>
      </c>
      <c r="N651" s="6">
        <f t="shared" si="134"/>
        <v>10</v>
      </c>
      <c r="O651" s="1">
        <f t="shared" si="135"/>
        <v>0</v>
      </c>
      <c r="P651" s="12">
        <f t="shared" si="132"/>
        <v>0</v>
      </c>
      <c r="Q651" s="6">
        <f t="shared" si="136"/>
        <v>15</v>
      </c>
      <c r="R651" s="1">
        <f t="shared" si="137"/>
        <v>0</v>
      </c>
      <c r="S651" s="12">
        <f t="shared" si="138"/>
        <v>0</v>
      </c>
      <c r="T651" s="6">
        <f t="shared" si="139"/>
        <v>20</v>
      </c>
      <c r="U651" s="1">
        <f t="shared" si="140"/>
        <v>0</v>
      </c>
      <c r="V651" s="13">
        <f t="shared" si="141"/>
        <v>0.2366288492706645</v>
      </c>
      <c r="W651">
        <f t="shared" si="142"/>
        <v>40</v>
      </c>
      <c r="X651">
        <f t="shared" si="143"/>
        <v>9.465153970826579</v>
      </c>
      <c r="Y651" s="20" t="s">
        <v>52</v>
      </c>
    </row>
    <row r="652" spans="1:25" ht="14.25">
      <c r="A652" s="19">
        <v>1685</v>
      </c>
      <c r="B652" s="19">
        <v>1840714</v>
      </c>
      <c r="C652" s="19" t="s">
        <v>133</v>
      </c>
      <c r="D652" s="10" t="s">
        <v>101</v>
      </c>
      <c r="E652" s="19">
        <v>4</v>
      </c>
      <c r="F652" s="19">
        <v>859</v>
      </c>
      <c r="G652" s="15">
        <v>95</v>
      </c>
      <c r="H652" s="15">
        <v>242</v>
      </c>
      <c r="I652" s="15">
        <v>358</v>
      </c>
      <c r="J652" s="15">
        <v>1234</v>
      </c>
      <c r="K652" s="15">
        <v>1</v>
      </c>
      <c r="L652" s="11">
        <v>1</v>
      </c>
      <c r="M652" s="12">
        <f t="shared" si="133"/>
        <v>0</v>
      </c>
      <c r="N652" s="6">
        <f t="shared" si="134"/>
        <v>10</v>
      </c>
      <c r="O652" s="1">
        <f t="shared" si="135"/>
        <v>0</v>
      </c>
      <c r="P652" s="12">
        <f t="shared" si="132"/>
        <v>0</v>
      </c>
      <c r="Q652" s="6">
        <f t="shared" si="136"/>
        <v>15</v>
      </c>
      <c r="R652" s="1">
        <f t="shared" si="137"/>
        <v>0</v>
      </c>
      <c r="S652" s="12">
        <f t="shared" si="138"/>
        <v>0</v>
      </c>
      <c r="T652" s="6">
        <f t="shared" si="139"/>
        <v>20</v>
      </c>
      <c r="U652" s="1">
        <f t="shared" si="140"/>
        <v>0</v>
      </c>
      <c r="V652" s="13">
        <f t="shared" si="141"/>
        <v>0.19854132901134522</v>
      </c>
      <c r="W652">
        <f t="shared" si="142"/>
        <v>40</v>
      </c>
      <c r="X652">
        <f t="shared" si="143"/>
        <v>7.941653160453809</v>
      </c>
      <c r="Y652" s="20" t="s">
        <v>52</v>
      </c>
    </row>
    <row r="653" spans="1:25" ht="14.25">
      <c r="A653" s="19">
        <v>1704</v>
      </c>
      <c r="B653" s="19">
        <v>1840769</v>
      </c>
      <c r="C653" s="19" t="s">
        <v>242</v>
      </c>
      <c r="D653" s="10" t="s">
        <v>236</v>
      </c>
      <c r="E653" s="19">
        <v>4</v>
      </c>
      <c r="F653" s="19">
        <v>857</v>
      </c>
      <c r="G653" s="15">
        <v>95</v>
      </c>
      <c r="H653" s="15">
        <v>242</v>
      </c>
      <c r="I653" s="15">
        <v>358</v>
      </c>
      <c r="J653" s="15">
        <v>1234</v>
      </c>
      <c r="K653" s="15">
        <v>1</v>
      </c>
      <c r="L653" s="11">
        <v>1</v>
      </c>
      <c r="M653" s="12">
        <f t="shared" si="133"/>
        <v>0</v>
      </c>
      <c r="N653" s="6">
        <f t="shared" si="134"/>
        <v>10</v>
      </c>
      <c r="O653" s="1">
        <f t="shared" si="135"/>
        <v>0</v>
      </c>
      <c r="P653" s="12">
        <f t="shared" si="132"/>
        <v>0</v>
      </c>
      <c r="Q653" s="6">
        <f t="shared" si="136"/>
        <v>15</v>
      </c>
      <c r="R653" s="1">
        <f t="shared" si="137"/>
        <v>0</v>
      </c>
      <c r="S653" s="12">
        <f t="shared" si="138"/>
        <v>0</v>
      </c>
      <c r="T653" s="6">
        <f t="shared" si="139"/>
        <v>20</v>
      </c>
      <c r="U653" s="1">
        <f t="shared" si="140"/>
        <v>0</v>
      </c>
      <c r="V653" s="13">
        <f t="shared" si="141"/>
        <v>0.18314424635332252</v>
      </c>
      <c r="W653">
        <f t="shared" si="142"/>
        <v>40</v>
      </c>
      <c r="X653">
        <f t="shared" si="143"/>
        <v>7.325769854132901</v>
      </c>
      <c r="Y653" s="20" t="s">
        <v>52</v>
      </c>
    </row>
    <row r="654" spans="1:25" ht="14.25">
      <c r="A654" s="19">
        <v>1762</v>
      </c>
      <c r="B654" s="19">
        <v>2029595</v>
      </c>
      <c r="C654" s="19" t="s">
        <v>90</v>
      </c>
      <c r="D654" s="10" t="s">
        <v>81</v>
      </c>
      <c r="E654" s="19">
        <v>4</v>
      </c>
      <c r="F654" s="19">
        <v>852</v>
      </c>
      <c r="G654" s="15">
        <v>95</v>
      </c>
      <c r="H654" s="15">
        <v>242</v>
      </c>
      <c r="I654" s="15">
        <v>358</v>
      </c>
      <c r="J654" s="15">
        <v>1234</v>
      </c>
      <c r="K654" s="15">
        <v>1</v>
      </c>
      <c r="L654" s="11">
        <v>1</v>
      </c>
      <c r="M654" s="12">
        <f t="shared" si="133"/>
        <v>0</v>
      </c>
      <c r="N654" s="6">
        <f t="shared" si="134"/>
        <v>10</v>
      </c>
      <c r="O654" s="1">
        <f t="shared" si="135"/>
        <v>0</v>
      </c>
      <c r="P654" s="12">
        <f t="shared" si="132"/>
        <v>0</v>
      </c>
      <c r="Q654" s="6">
        <f t="shared" si="136"/>
        <v>15</v>
      </c>
      <c r="R654" s="1">
        <f t="shared" si="137"/>
        <v>0</v>
      </c>
      <c r="S654" s="12">
        <f t="shared" si="138"/>
        <v>0</v>
      </c>
      <c r="T654" s="6">
        <f t="shared" si="139"/>
        <v>20</v>
      </c>
      <c r="U654" s="1">
        <f t="shared" si="140"/>
        <v>0</v>
      </c>
      <c r="V654" s="13">
        <f t="shared" si="141"/>
        <v>0.13614262560777957</v>
      </c>
      <c r="W654">
        <f t="shared" si="142"/>
        <v>40</v>
      </c>
      <c r="X654">
        <f t="shared" si="143"/>
        <v>5.445705024311183</v>
      </c>
      <c r="Y654" s="20" t="s">
        <v>52</v>
      </c>
    </row>
    <row r="655" spans="1:25" ht="14.25">
      <c r="A655" s="19">
        <v>1777</v>
      </c>
      <c r="B655" s="19">
        <v>2519502</v>
      </c>
      <c r="C655" s="19" t="s">
        <v>74</v>
      </c>
      <c r="D655" s="10" t="s">
        <v>41</v>
      </c>
      <c r="E655" s="19">
        <v>4</v>
      </c>
      <c r="F655" s="19">
        <v>851</v>
      </c>
      <c r="G655" s="15">
        <v>95</v>
      </c>
      <c r="H655" s="15">
        <v>242</v>
      </c>
      <c r="I655" s="15">
        <v>358</v>
      </c>
      <c r="J655" s="15">
        <v>1234</v>
      </c>
      <c r="K655" s="15">
        <v>1</v>
      </c>
      <c r="L655" s="11">
        <v>1</v>
      </c>
      <c r="M655" s="12">
        <f t="shared" si="133"/>
        <v>0</v>
      </c>
      <c r="N655" s="6">
        <f t="shared" si="134"/>
        <v>10</v>
      </c>
      <c r="O655" s="1">
        <f t="shared" si="135"/>
        <v>0</v>
      </c>
      <c r="P655" s="12">
        <f t="shared" si="132"/>
        <v>0</v>
      </c>
      <c r="Q655" s="6">
        <f t="shared" si="136"/>
        <v>15</v>
      </c>
      <c r="R655" s="1">
        <f t="shared" si="137"/>
        <v>0</v>
      </c>
      <c r="S655" s="12">
        <f t="shared" si="138"/>
        <v>0</v>
      </c>
      <c r="T655" s="6">
        <f t="shared" si="139"/>
        <v>20</v>
      </c>
      <c r="U655" s="1">
        <f t="shared" si="140"/>
        <v>0</v>
      </c>
      <c r="V655" s="13">
        <f t="shared" si="141"/>
        <v>0.1239870340356564</v>
      </c>
      <c r="W655">
        <f t="shared" si="142"/>
        <v>40</v>
      </c>
      <c r="X655">
        <f t="shared" si="143"/>
        <v>4.959481361426256</v>
      </c>
      <c r="Y655" s="20" t="s">
        <v>52</v>
      </c>
    </row>
    <row r="656" spans="1:25" ht="14.25">
      <c r="A656" s="19">
        <v>1777</v>
      </c>
      <c r="B656" s="19">
        <v>2334038</v>
      </c>
      <c r="C656" s="19" t="s">
        <v>139</v>
      </c>
      <c r="D656" s="10" t="s">
        <v>101</v>
      </c>
      <c r="E656" s="19">
        <v>5</v>
      </c>
      <c r="F656" s="19">
        <v>851</v>
      </c>
      <c r="G656" s="15">
        <v>95</v>
      </c>
      <c r="H656" s="15">
        <v>242</v>
      </c>
      <c r="I656" s="15">
        <v>358</v>
      </c>
      <c r="J656" s="15">
        <v>1234</v>
      </c>
      <c r="K656" s="15">
        <v>1</v>
      </c>
      <c r="L656" s="11">
        <v>1</v>
      </c>
      <c r="M656" s="12">
        <f t="shared" si="133"/>
        <v>0</v>
      </c>
      <c r="N656" s="6">
        <f t="shared" si="134"/>
        <v>10</v>
      </c>
      <c r="O656" s="1">
        <f t="shared" si="135"/>
        <v>0</v>
      </c>
      <c r="P656" s="12">
        <f t="shared" si="132"/>
        <v>0</v>
      </c>
      <c r="Q656" s="6">
        <f t="shared" si="136"/>
        <v>15</v>
      </c>
      <c r="R656" s="1">
        <f t="shared" si="137"/>
        <v>0</v>
      </c>
      <c r="S656" s="12">
        <f t="shared" si="138"/>
        <v>0</v>
      </c>
      <c r="T656" s="6">
        <f t="shared" si="139"/>
        <v>20</v>
      </c>
      <c r="U656" s="1">
        <f t="shared" si="140"/>
        <v>0</v>
      </c>
      <c r="V656" s="13">
        <f t="shared" si="141"/>
        <v>0.1239870340356564</v>
      </c>
      <c r="W656">
        <f t="shared" si="142"/>
        <v>40</v>
      </c>
      <c r="X656">
        <f t="shared" si="143"/>
        <v>4.959481361426256</v>
      </c>
      <c r="Y656" s="20" t="s">
        <v>52</v>
      </c>
    </row>
    <row r="657" spans="1:25" ht="14.25">
      <c r="A657" s="19">
        <v>1789</v>
      </c>
      <c r="B657" s="19">
        <v>2269514</v>
      </c>
      <c r="C657" s="19" t="s">
        <v>170</v>
      </c>
      <c r="D657" s="10" t="s">
        <v>167</v>
      </c>
      <c r="E657" s="19">
        <v>4</v>
      </c>
      <c r="F657" s="19">
        <v>850</v>
      </c>
      <c r="G657" s="15">
        <v>95</v>
      </c>
      <c r="H657" s="15">
        <v>242</v>
      </c>
      <c r="I657" s="15">
        <v>358</v>
      </c>
      <c r="J657" s="15">
        <v>1234</v>
      </c>
      <c r="K657" s="15">
        <v>1</v>
      </c>
      <c r="L657" s="11">
        <v>1</v>
      </c>
      <c r="M657" s="12">
        <f t="shared" si="133"/>
        <v>0</v>
      </c>
      <c r="N657" s="6">
        <f t="shared" si="134"/>
        <v>10</v>
      </c>
      <c r="O657" s="1">
        <f t="shared" si="135"/>
        <v>0</v>
      </c>
      <c r="P657" s="12">
        <f t="shared" si="132"/>
        <v>0</v>
      </c>
      <c r="Q657" s="6">
        <f t="shared" si="136"/>
        <v>15</v>
      </c>
      <c r="R657" s="1">
        <f t="shared" si="137"/>
        <v>0</v>
      </c>
      <c r="S657" s="12">
        <f t="shared" si="138"/>
        <v>0</v>
      </c>
      <c r="T657" s="6">
        <f t="shared" si="139"/>
        <v>20</v>
      </c>
      <c r="U657" s="1">
        <f t="shared" si="140"/>
        <v>0</v>
      </c>
      <c r="V657" s="13">
        <f t="shared" si="141"/>
        <v>0.11426256077795786</v>
      </c>
      <c r="W657">
        <f t="shared" si="142"/>
        <v>40</v>
      </c>
      <c r="X657">
        <f t="shared" si="143"/>
        <v>4.570502431118315</v>
      </c>
      <c r="Y657" s="20" t="s">
        <v>52</v>
      </c>
    </row>
    <row r="658" spans="1:25" ht="14.25">
      <c r="A658" s="19">
        <v>1812</v>
      </c>
      <c r="B658" s="19">
        <v>1069948</v>
      </c>
      <c r="C658" s="19" t="s">
        <v>102</v>
      </c>
      <c r="D658" s="10" t="s">
        <v>101</v>
      </c>
      <c r="E658" s="19">
        <v>5</v>
      </c>
      <c r="F658" s="19">
        <v>848</v>
      </c>
      <c r="G658" s="15">
        <v>95</v>
      </c>
      <c r="H658" s="15">
        <v>242</v>
      </c>
      <c r="I658" s="15">
        <v>358</v>
      </c>
      <c r="J658" s="15">
        <v>1234</v>
      </c>
      <c r="K658" s="15">
        <v>1</v>
      </c>
      <c r="L658" s="11">
        <v>1</v>
      </c>
      <c r="M658" s="12">
        <f t="shared" si="133"/>
        <v>0</v>
      </c>
      <c r="N658" s="6">
        <f t="shared" si="134"/>
        <v>10</v>
      </c>
      <c r="O658" s="1">
        <f t="shared" si="135"/>
        <v>0</v>
      </c>
      <c r="P658" s="12">
        <f t="shared" si="132"/>
        <v>0</v>
      </c>
      <c r="Q658" s="6">
        <f t="shared" si="136"/>
        <v>15</v>
      </c>
      <c r="R658" s="1">
        <f t="shared" si="137"/>
        <v>0</v>
      </c>
      <c r="S658" s="12">
        <f t="shared" si="138"/>
        <v>0</v>
      </c>
      <c r="T658" s="6">
        <f t="shared" si="139"/>
        <v>20</v>
      </c>
      <c r="U658" s="1">
        <f t="shared" si="140"/>
        <v>0</v>
      </c>
      <c r="V658" s="13">
        <f t="shared" si="141"/>
        <v>0.09562398703403566</v>
      </c>
      <c r="W658">
        <f t="shared" si="142"/>
        <v>40</v>
      </c>
      <c r="X658">
        <f t="shared" si="143"/>
        <v>3.824959481361426</v>
      </c>
      <c r="Y658" s="20" t="s">
        <v>52</v>
      </c>
    </row>
    <row r="659" spans="1:25" ht="14.25">
      <c r="A659" s="19">
        <v>1905</v>
      </c>
      <c r="B659" s="19">
        <v>1112133</v>
      </c>
      <c r="C659" s="19" t="s">
        <v>208</v>
      </c>
      <c r="D659" s="10" t="s">
        <v>205</v>
      </c>
      <c r="E659" s="19">
        <v>5</v>
      </c>
      <c r="F659" s="19">
        <v>840</v>
      </c>
      <c r="G659" s="15">
        <v>95</v>
      </c>
      <c r="H659" s="15">
        <v>242</v>
      </c>
      <c r="I659" s="15">
        <v>358</v>
      </c>
      <c r="J659" s="15">
        <v>1234</v>
      </c>
      <c r="K659" s="15">
        <v>1</v>
      </c>
      <c r="L659" s="11">
        <v>1</v>
      </c>
      <c r="M659" s="12">
        <f t="shared" si="133"/>
        <v>0</v>
      </c>
      <c r="N659" s="6">
        <f t="shared" si="134"/>
        <v>10</v>
      </c>
      <c r="O659" s="1">
        <f t="shared" si="135"/>
        <v>0</v>
      </c>
      <c r="P659" s="12">
        <f t="shared" si="132"/>
        <v>0</v>
      </c>
      <c r="Q659" s="6">
        <f t="shared" si="136"/>
        <v>15</v>
      </c>
      <c r="R659" s="1">
        <f t="shared" si="137"/>
        <v>0</v>
      </c>
      <c r="S659" s="12">
        <f t="shared" si="138"/>
        <v>0</v>
      </c>
      <c r="T659" s="6">
        <f t="shared" si="139"/>
        <v>20</v>
      </c>
      <c r="U659" s="1">
        <f t="shared" si="140"/>
        <v>0</v>
      </c>
      <c r="V659" s="13">
        <f t="shared" si="141"/>
        <v>0.02025931928687196</v>
      </c>
      <c r="W659">
        <f t="shared" si="142"/>
        <v>40</v>
      </c>
      <c r="X659">
        <f t="shared" si="143"/>
        <v>0.8103727714748785</v>
      </c>
      <c r="Y659" s="20" t="s">
        <v>52</v>
      </c>
    </row>
    <row r="660" spans="1:25" ht="14.25">
      <c r="A660" s="19">
        <v>1970</v>
      </c>
      <c r="B660" s="19">
        <v>1051068</v>
      </c>
      <c r="C660" s="19" t="s">
        <v>49</v>
      </c>
      <c r="D660" s="10" t="s">
        <v>41</v>
      </c>
      <c r="E660" s="19">
        <v>5</v>
      </c>
      <c r="F660" s="19">
        <v>835</v>
      </c>
      <c r="G660" s="15">
        <v>95</v>
      </c>
      <c r="H660" s="15">
        <v>242</v>
      </c>
      <c r="I660" s="15">
        <v>358</v>
      </c>
      <c r="J660" s="15">
        <v>1234</v>
      </c>
      <c r="K660" s="15">
        <v>1</v>
      </c>
      <c r="L660" s="11">
        <v>1</v>
      </c>
      <c r="M660" s="12">
        <f t="shared" si="133"/>
        <v>0</v>
      </c>
      <c r="N660" s="6">
        <f t="shared" si="134"/>
        <v>10</v>
      </c>
      <c r="O660" s="1">
        <f t="shared" si="135"/>
        <v>0</v>
      </c>
      <c r="P660" s="12">
        <f t="shared" si="132"/>
        <v>0</v>
      </c>
      <c r="Q660" s="6">
        <f t="shared" si="136"/>
        <v>15</v>
      </c>
      <c r="R660" s="1">
        <f t="shared" si="137"/>
        <v>0</v>
      </c>
      <c r="S660" s="12">
        <f t="shared" si="138"/>
        <v>0</v>
      </c>
      <c r="T660" s="6">
        <f t="shared" si="139"/>
        <v>20</v>
      </c>
      <c r="U660" s="1">
        <f t="shared" si="140"/>
        <v>0</v>
      </c>
      <c r="V660" s="13">
        <f t="shared" si="141"/>
        <v>0</v>
      </c>
      <c r="W660">
        <f t="shared" si="142"/>
        <v>40</v>
      </c>
      <c r="X660">
        <f t="shared" si="143"/>
        <v>0</v>
      </c>
      <c r="Y660" s="20" t="s">
        <v>52</v>
      </c>
    </row>
    <row r="661" spans="1:25" ht="14.25">
      <c r="A661" s="19">
        <v>2029</v>
      </c>
      <c r="B661" s="19">
        <v>2548014</v>
      </c>
      <c r="C661" s="19" t="s">
        <v>202</v>
      </c>
      <c r="D661" s="10" t="s">
        <v>197</v>
      </c>
      <c r="E661" s="19">
        <v>5</v>
      </c>
      <c r="F661" s="19">
        <v>831</v>
      </c>
      <c r="G661" s="15">
        <v>95</v>
      </c>
      <c r="H661" s="15">
        <v>242</v>
      </c>
      <c r="I661" s="15">
        <v>358</v>
      </c>
      <c r="J661" s="15">
        <v>1234</v>
      </c>
      <c r="K661" s="15">
        <v>1</v>
      </c>
      <c r="L661" s="11">
        <v>1</v>
      </c>
      <c r="M661" s="12">
        <f t="shared" si="133"/>
        <v>0</v>
      </c>
      <c r="N661" s="6">
        <f t="shared" si="134"/>
        <v>10</v>
      </c>
      <c r="O661" s="1">
        <f t="shared" si="135"/>
        <v>0</v>
      </c>
      <c r="P661" s="12">
        <f t="shared" si="132"/>
        <v>0</v>
      </c>
      <c r="Q661" s="6">
        <f t="shared" si="136"/>
        <v>15</v>
      </c>
      <c r="R661" s="1">
        <f t="shared" si="137"/>
        <v>0</v>
      </c>
      <c r="S661" s="12">
        <f t="shared" si="138"/>
        <v>0</v>
      </c>
      <c r="T661" s="6">
        <f t="shared" si="139"/>
        <v>20</v>
      </c>
      <c r="U661" s="1">
        <f t="shared" si="140"/>
        <v>0</v>
      </c>
      <c r="V661" s="13">
        <f t="shared" si="141"/>
        <v>0</v>
      </c>
      <c r="W661">
        <f t="shared" si="142"/>
        <v>40</v>
      </c>
      <c r="X661">
        <f t="shared" si="143"/>
        <v>0</v>
      </c>
      <c r="Y661" s="20" t="s">
        <v>52</v>
      </c>
    </row>
    <row r="662" spans="1:25" ht="14.25">
      <c r="A662" s="19">
        <v>2045</v>
      </c>
      <c r="B662" s="19">
        <v>1059624</v>
      </c>
      <c r="C662" s="19" t="s">
        <v>60</v>
      </c>
      <c r="D662" s="10" t="s">
        <v>41</v>
      </c>
      <c r="E662" s="19">
        <v>5</v>
      </c>
      <c r="F662" s="19">
        <v>830</v>
      </c>
      <c r="G662" s="15">
        <v>95</v>
      </c>
      <c r="H662" s="15">
        <v>242</v>
      </c>
      <c r="I662" s="15">
        <v>358</v>
      </c>
      <c r="J662" s="15">
        <v>1234</v>
      </c>
      <c r="K662" s="15">
        <v>1</v>
      </c>
      <c r="L662" s="11">
        <v>1</v>
      </c>
      <c r="M662" s="12">
        <f t="shared" si="133"/>
        <v>0</v>
      </c>
      <c r="N662" s="6">
        <f t="shared" si="134"/>
        <v>10</v>
      </c>
      <c r="O662" s="1">
        <f t="shared" si="135"/>
        <v>0</v>
      </c>
      <c r="P662" s="12">
        <f t="shared" si="132"/>
        <v>0</v>
      </c>
      <c r="Q662" s="6">
        <f t="shared" si="136"/>
        <v>15</v>
      </c>
      <c r="R662" s="1">
        <f t="shared" si="137"/>
        <v>0</v>
      </c>
      <c r="S662" s="12">
        <f t="shared" si="138"/>
        <v>0</v>
      </c>
      <c r="T662" s="6">
        <f t="shared" si="139"/>
        <v>20</v>
      </c>
      <c r="U662" s="1">
        <f t="shared" si="140"/>
        <v>0</v>
      </c>
      <c r="V662" s="13">
        <f t="shared" si="141"/>
        <v>0</v>
      </c>
      <c r="W662">
        <f t="shared" si="142"/>
        <v>40</v>
      </c>
      <c r="X662">
        <f t="shared" si="143"/>
        <v>0</v>
      </c>
      <c r="Y662" s="20" t="s">
        <v>52</v>
      </c>
    </row>
    <row r="663" spans="1:25" ht="14.25">
      <c r="A663" s="19">
        <v>2111</v>
      </c>
      <c r="B663" s="19">
        <v>1031603</v>
      </c>
      <c r="C663" s="19" t="s">
        <v>83</v>
      </c>
      <c r="D663" s="10" t="s">
        <v>81</v>
      </c>
      <c r="E663" s="19">
        <v>5</v>
      </c>
      <c r="F663" s="19">
        <v>826</v>
      </c>
      <c r="G663" s="15">
        <v>95</v>
      </c>
      <c r="H663" s="15">
        <v>242</v>
      </c>
      <c r="I663" s="15">
        <v>358</v>
      </c>
      <c r="J663" s="15">
        <v>1234</v>
      </c>
      <c r="K663" s="15">
        <v>1</v>
      </c>
      <c r="L663" s="11">
        <v>1</v>
      </c>
      <c r="M663" s="12">
        <f t="shared" si="133"/>
        <v>0</v>
      </c>
      <c r="N663" s="6">
        <f t="shared" si="134"/>
        <v>10</v>
      </c>
      <c r="O663" s="1">
        <f t="shared" si="135"/>
        <v>0</v>
      </c>
      <c r="P663" s="12">
        <f t="shared" si="132"/>
        <v>0</v>
      </c>
      <c r="Q663" s="6">
        <f t="shared" si="136"/>
        <v>15</v>
      </c>
      <c r="R663" s="1">
        <f t="shared" si="137"/>
        <v>0</v>
      </c>
      <c r="S663" s="12">
        <f t="shared" si="138"/>
        <v>0</v>
      </c>
      <c r="T663" s="6">
        <f t="shared" si="139"/>
        <v>20</v>
      </c>
      <c r="U663" s="1">
        <f t="shared" si="140"/>
        <v>0</v>
      </c>
      <c r="V663" s="13">
        <f t="shared" si="141"/>
        <v>0</v>
      </c>
      <c r="W663">
        <f t="shared" si="142"/>
        <v>40</v>
      </c>
      <c r="X663">
        <f t="shared" si="143"/>
        <v>0</v>
      </c>
      <c r="Y663" s="20" t="s">
        <v>52</v>
      </c>
    </row>
    <row r="664" spans="1:25" ht="14.25">
      <c r="A664" s="19">
        <v>2240</v>
      </c>
      <c r="B664" s="19">
        <v>1027089</v>
      </c>
      <c r="C664" s="19" t="s">
        <v>146</v>
      </c>
      <c r="D664" s="10" t="s">
        <v>147</v>
      </c>
      <c r="E664" s="19">
        <v>5</v>
      </c>
      <c r="F664" s="19">
        <v>816</v>
      </c>
      <c r="G664" s="15">
        <v>95</v>
      </c>
      <c r="H664" s="15">
        <v>242</v>
      </c>
      <c r="I664" s="15">
        <v>358</v>
      </c>
      <c r="J664" s="15">
        <v>1234</v>
      </c>
      <c r="K664" s="15">
        <v>1</v>
      </c>
      <c r="L664" s="11">
        <v>1</v>
      </c>
      <c r="M664" s="12">
        <f t="shared" si="133"/>
        <v>0</v>
      </c>
      <c r="N664" s="6">
        <f t="shared" si="134"/>
        <v>10</v>
      </c>
      <c r="O664" s="1">
        <f t="shared" si="135"/>
        <v>0</v>
      </c>
      <c r="P664" s="12">
        <f t="shared" si="132"/>
        <v>0</v>
      </c>
      <c r="Q664" s="6">
        <f t="shared" si="136"/>
        <v>15</v>
      </c>
      <c r="R664" s="1">
        <f t="shared" si="137"/>
        <v>0</v>
      </c>
      <c r="S664" s="12">
        <f t="shared" si="138"/>
        <v>0</v>
      </c>
      <c r="T664" s="6">
        <f t="shared" si="139"/>
        <v>20</v>
      </c>
      <c r="U664" s="1">
        <f t="shared" si="140"/>
        <v>0</v>
      </c>
      <c r="V664" s="13">
        <f t="shared" si="141"/>
        <v>0</v>
      </c>
      <c r="W664">
        <f t="shared" si="142"/>
        <v>40</v>
      </c>
      <c r="X664">
        <f t="shared" si="143"/>
        <v>0</v>
      </c>
      <c r="Y664" s="20" t="s">
        <v>52</v>
      </c>
    </row>
    <row r="665" spans="1:25" ht="14.25">
      <c r="A665" s="19">
        <v>2252</v>
      </c>
      <c r="B665" s="19">
        <v>2590344</v>
      </c>
      <c r="C665" s="19" t="s">
        <v>143</v>
      </c>
      <c r="D665" s="10" t="s">
        <v>101</v>
      </c>
      <c r="E665" s="19">
        <v>5</v>
      </c>
      <c r="F665" s="19">
        <v>815</v>
      </c>
      <c r="G665" s="15">
        <v>95</v>
      </c>
      <c r="H665" s="15">
        <v>242</v>
      </c>
      <c r="I665" s="15">
        <v>358</v>
      </c>
      <c r="J665" s="15">
        <v>1234</v>
      </c>
      <c r="K665" s="15">
        <v>1</v>
      </c>
      <c r="L665" s="11">
        <v>1</v>
      </c>
      <c r="M665" s="12">
        <f t="shared" si="133"/>
        <v>0</v>
      </c>
      <c r="N665" s="6">
        <f t="shared" si="134"/>
        <v>10</v>
      </c>
      <c r="O665" s="1">
        <f t="shared" si="135"/>
        <v>0</v>
      </c>
      <c r="P665" s="12">
        <f t="shared" si="132"/>
        <v>0</v>
      </c>
      <c r="Q665" s="6">
        <f t="shared" si="136"/>
        <v>15</v>
      </c>
      <c r="R665" s="1">
        <f t="shared" si="137"/>
        <v>0</v>
      </c>
      <c r="S665" s="12">
        <f t="shared" si="138"/>
        <v>0</v>
      </c>
      <c r="T665" s="6">
        <f t="shared" si="139"/>
        <v>20</v>
      </c>
      <c r="U665" s="1">
        <f t="shared" si="140"/>
        <v>0</v>
      </c>
      <c r="V665" s="13">
        <f t="shared" si="141"/>
        <v>0</v>
      </c>
      <c r="W665">
        <f t="shared" si="142"/>
        <v>40</v>
      </c>
      <c r="X665">
        <f t="shared" si="143"/>
        <v>0</v>
      </c>
      <c r="Y665" s="20" t="s">
        <v>52</v>
      </c>
    </row>
    <row r="666" spans="1:25" ht="14.25">
      <c r="A666" s="19">
        <v>2273</v>
      </c>
      <c r="B666" s="19">
        <v>2160963</v>
      </c>
      <c r="C666" s="19" t="s">
        <v>92</v>
      </c>
      <c r="D666" s="10" t="s">
        <v>81</v>
      </c>
      <c r="E666" s="19">
        <v>5</v>
      </c>
      <c r="F666" s="19">
        <v>813</v>
      </c>
      <c r="G666" s="15">
        <v>95</v>
      </c>
      <c r="H666" s="15">
        <v>242</v>
      </c>
      <c r="I666" s="15">
        <v>358</v>
      </c>
      <c r="J666" s="15">
        <v>1234</v>
      </c>
      <c r="K666" s="15">
        <v>1</v>
      </c>
      <c r="L666" s="11">
        <v>1</v>
      </c>
      <c r="M666" s="12">
        <f t="shared" si="133"/>
        <v>0</v>
      </c>
      <c r="N666" s="6">
        <f t="shared" si="134"/>
        <v>10</v>
      </c>
      <c r="O666" s="1">
        <f t="shared" si="135"/>
        <v>0</v>
      </c>
      <c r="P666" s="12">
        <f t="shared" si="132"/>
        <v>0</v>
      </c>
      <c r="Q666" s="6">
        <f t="shared" si="136"/>
        <v>15</v>
      </c>
      <c r="R666" s="1">
        <f t="shared" si="137"/>
        <v>0</v>
      </c>
      <c r="S666" s="12">
        <f t="shared" si="138"/>
        <v>0</v>
      </c>
      <c r="T666" s="6">
        <f t="shared" si="139"/>
        <v>20</v>
      </c>
      <c r="U666" s="1">
        <f t="shared" si="140"/>
        <v>0</v>
      </c>
      <c r="V666" s="13">
        <f t="shared" si="141"/>
        <v>0</v>
      </c>
      <c r="W666">
        <f t="shared" si="142"/>
        <v>40</v>
      </c>
      <c r="X666">
        <f t="shared" si="143"/>
        <v>0</v>
      </c>
      <c r="Y666" s="20" t="s">
        <v>52</v>
      </c>
    </row>
    <row r="667" spans="1:25" ht="14.25">
      <c r="A667" s="19">
        <v>2331</v>
      </c>
      <c r="B667" s="19">
        <v>2504104</v>
      </c>
      <c r="C667" s="19" t="s">
        <v>209</v>
      </c>
      <c r="D667" s="10" t="s">
        <v>205</v>
      </c>
      <c r="E667" s="19">
        <v>5</v>
      </c>
      <c r="F667" s="19">
        <v>809</v>
      </c>
      <c r="G667" s="15">
        <v>95</v>
      </c>
      <c r="H667" s="15">
        <v>242</v>
      </c>
      <c r="I667" s="15">
        <v>358</v>
      </c>
      <c r="J667" s="15">
        <v>1234</v>
      </c>
      <c r="K667" s="15">
        <v>1</v>
      </c>
      <c r="L667" s="11">
        <v>1</v>
      </c>
      <c r="M667" s="12">
        <f t="shared" si="133"/>
        <v>0</v>
      </c>
      <c r="N667" s="6">
        <f t="shared" si="134"/>
        <v>10</v>
      </c>
      <c r="O667" s="1">
        <f t="shared" si="135"/>
        <v>0</v>
      </c>
      <c r="P667" s="12">
        <f t="shared" si="132"/>
        <v>0</v>
      </c>
      <c r="Q667" s="6">
        <f t="shared" si="136"/>
        <v>15</v>
      </c>
      <c r="R667" s="1">
        <f t="shared" si="137"/>
        <v>0</v>
      </c>
      <c r="S667" s="12">
        <f t="shared" si="138"/>
        <v>0</v>
      </c>
      <c r="T667" s="6">
        <f t="shared" si="139"/>
        <v>20</v>
      </c>
      <c r="U667" s="1">
        <f t="shared" si="140"/>
        <v>0</v>
      </c>
      <c r="V667" s="13">
        <f t="shared" si="141"/>
        <v>0</v>
      </c>
      <c r="W667">
        <f t="shared" si="142"/>
        <v>40</v>
      </c>
      <c r="X667">
        <f t="shared" si="143"/>
        <v>0</v>
      </c>
      <c r="Y667" s="20" t="s">
        <v>52</v>
      </c>
    </row>
    <row r="668" spans="1:25" ht="14.25">
      <c r="A668" s="19">
        <v>2342</v>
      </c>
      <c r="B668" s="19">
        <v>2653281</v>
      </c>
      <c r="C668" s="19" t="s">
        <v>99</v>
      </c>
      <c r="D668" s="10" t="s">
        <v>81</v>
      </c>
      <c r="E668" s="19">
        <v>4</v>
      </c>
      <c r="F668" s="19">
        <v>808</v>
      </c>
      <c r="G668" s="15">
        <v>95</v>
      </c>
      <c r="H668" s="15">
        <v>242</v>
      </c>
      <c r="I668" s="15">
        <v>358</v>
      </c>
      <c r="J668" s="15">
        <v>1234</v>
      </c>
      <c r="K668" s="15">
        <v>1</v>
      </c>
      <c r="L668" s="11">
        <v>1</v>
      </c>
      <c r="M668" s="12">
        <f t="shared" si="133"/>
        <v>0</v>
      </c>
      <c r="N668" s="6">
        <f t="shared" si="134"/>
        <v>10</v>
      </c>
      <c r="O668" s="1">
        <f t="shared" si="135"/>
        <v>0</v>
      </c>
      <c r="P668" s="12">
        <f t="shared" si="132"/>
        <v>0</v>
      </c>
      <c r="Q668" s="6">
        <f t="shared" si="136"/>
        <v>15</v>
      </c>
      <c r="R668" s="1">
        <f t="shared" si="137"/>
        <v>0</v>
      </c>
      <c r="S668" s="12">
        <f t="shared" si="138"/>
        <v>0</v>
      </c>
      <c r="T668" s="6">
        <f t="shared" si="139"/>
        <v>20</v>
      </c>
      <c r="U668" s="1">
        <f t="shared" si="140"/>
        <v>0</v>
      </c>
      <c r="V668" s="13">
        <f t="shared" si="141"/>
        <v>0</v>
      </c>
      <c r="W668">
        <f t="shared" si="142"/>
        <v>40</v>
      </c>
      <c r="X668">
        <f t="shared" si="143"/>
        <v>0</v>
      </c>
      <c r="Y668" s="20" t="s">
        <v>52</v>
      </c>
    </row>
    <row r="669" spans="1:25" ht="14.25">
      <c r="A669" s="19">
        <v>2385</v>
      </c>
      <c r="B669" s="19">
        <v>1060392</v>
      </c>
      <c r="C669" s="19" t="s">
        <v>206</v>
      </c>
      <c r="D669" s="10" t="s">
        <v>205</v>
      </c>
      <c r="E669" s="19">
        <v>6</v>
      </c>
      <c r="F669" s="19">
        <v>804</v>
      </c>
      <c r="G669" s="15">
        <v>95</v>
      </c>
      <c r="H669" s="15">
        <v>242</v>
      </c>
      <c r="I669" s="15">
        <v>358</v>
      </c>
      <c r="J669" s="15">
        <v>1234</v>
      </c>
      <c r="K669" s="15">
        <v>1</v>
      </c>
      <c r="L669" s="11">
        <v>1</v>
      </c>
      <c r="M669" s="12">
        <f t="shared" si="133"/>
        <v>0</v>
      </c>
      <c r="N669" s="6">
        <f t="shared" si="134"/>
        <v>10</v>
      </c>
      <c r="O669" s="1">
        <f t="shared" si="135"/>
        <v>0</v>
      </c>
      <c r="P669" s="12">
        <f t="shared" si="132"/>
        <v>0</v>
      </c>
      <c r="Q669" s="6">
        <f t="shared" si="136"/>
        <v>15</v>
      </c>
      <c r="R669" s="1">
        <f t="shared" si="137"/>
        <v>0</v>
      </c>
      <c r="S669" s="12">
        <f t="shared" si="138"/>
        <v>0</v>
      </c>
      <c r="T669" s="6">
        <f t="shared" si="139"/>
        <v>20</v>
      </c>
      <c r="U669" s="1">
        <f t="shared" si="140"/>
        <v>0</v>
      </c>
      <c r="V669" s="13">
        <f t="shared" si="141"/>
        <v>0</v>
      </c>
      <c r="W669">
        <f t="shared" si="142"/>
        <v>40</v>
      </c>
      <c r="X669">
        <f t="shared" si="143"/>
        <v>0</v>
      </c>
      <c r="Y669" s="20" t="s">
        <v>52</v>
      </c>
    </row>
    <row r="670" spans="1:25" ht="14.25">
      <c r="A670" s="19">
        <v>2605</v>
      </c>
      <c r="B670" s="19">
        <v>3330699</v>
      </c>
      <c r="C670" s="19" t="s">
        <v>210</v>
      </c>
      <c r="D670" s="10" t="s">
        <v>205</v>
      </c>
      <c r="E670" s="19">
        <v>6</v>
      </c>
      <c r="F670" s="19">
        <v>786</v>
      </c>
      <c r="G670" s="15">
        <v>95</v>
      </c>
      <c r="H670" s="15">
        <v>242</v>
      </c>
      <c r="I670" s="15">
        <v>358</v>
      </c>
      <c r="J670" s="15">
        <v>1234</v>
      </c>
      <c r="K670" s="15">
        <v>1</v>
      </c>
      <c r="L670" s="11">
        <v>1</v>
      </c>
      <c r="M670" s="12">
        <f t="shared" si="133"/>
        <v>0</v>
      </c>
      <c r="N670" s="6">
        <f t="shared" si="134"/>
        <v>10</v>
      </c>
      <c r="O670" s="1">
        <f t="shared" si="135"/>
        <v>0</v>
      </c>
      <c r="P670" s="12">
        <f t="shared" si="132"/>
        <v>0</v>
      </c>
      <c r="Q670" s="6">
        <f t="shared" si="136"/>
        <v>15</v>
      </c>
      <c r="R670" s="1">
        <f t="shared" si="137"/>
        <v>0</v>
      </c>
      <c r="S670" s="12">
        <f t="shared" si="138"/>
        <v>0</v>
      </c>
      <c r="T670" s="6">
        <f t="shared" si="139"/>
        <v>20</v>
      </c>
      <c r="U670" s="1">
        <f t="shared" si="140"/>
        <v>0</v>
      </c>
      <c r="V670" s="13">
        <f t="shared" si="141"/>
        <v>0</v>
      </c>
      <c r="W670">
        <f t="shared" si="142"/>
        <v>40</v>
      </c>
      <c r="X670">
        <f t="shared" si="143"/>
        <v>0</v>
      </c>
      <c r="Y670" s="20" t="s">
        <v>52</v>
      </c>
    </row>
    <row r="671" spans="1:25" ht="14.25">
      <c r="A671" s="19">
        <v>2660</v>
      </c>
      <c r="B671" s="19">
        <v>1182242</v>
      </c>
      <c r="C671" s="19" t="s">
        <v>89</v>
      </c>
      <c r="D671" s="10" t="s">
        <v>81</v>
      </c>
      <c r="E671" s="19">
        <v>5</v>
      </c>
      <c r="F671" s="19">
        <v>781</v>
      </c>
      <c r="G671" s="15">
        <v>95</v>
      </c>
      <c r="H671" s="15">
        <v>242</v>
      </c>
      <c r="I671" s="15">
        <v>358</v>
      </c>
      <c r="J671" s="15">
        <v>1234</v>
      </c>
      <c r="K671" s="15">
        <v>1</v>
      </c>
      <c r="L671" s="11">
        <v>1</v>
      </c>
      <c r="M671" s="12">
        <f t="shared" si="133"/>
        <v>0</v>
      </c>
      <c r="N671" s="6">
        <f t="shared" si="134"/>
        <v>10</v>
      </c>
      <c r="O671" s="1">
        <f t="shared" si="135"/>
        <v>0</v>
      </c>
      <c r="P671" s="12">
        <f t="shared" si="132"/>
        <v>0</v>
      </c>
      <c r="Q671" s="6">
        <f t="shared" si="136"/>
        <v>15</v>
      </c>
      <c r="R671" s="1">
        <f t="shared" si="137"/>
        <v>0</v>
      </c>
      <c r="S671" s="12">
        <f t="shared" si="138"/>
        <v>0</v>
      </c>
      <c r="T671" s="6">
        <f t="shared" si="139"/>
        <v>20</v>
      </c>
      <c r="U671" s="1">
        <f t="shared" si="140"/>
        <v>0</v>
      </c>
      <c r="V671" s="13">
        <f t="shared" si="141"/>
        <v>0</v>
      </c>
      <c r="W671">
        <f t="shared" si="142"/>
        <v>40</v>
      </c>
      <c r="X671">
        <f t="shared" si="143"/>
        <v>0</v>
      </c>
      <c r="Y671" s="20" t="s">
        <v>52</v>
      </c>
    </row>
    <row r="672" spans="1:25" ht="14.25">
      <c r="A672" s="19">
        <v>2714</v>
      </c>
      <c r="B672" s="19">
        <v>2214447</v>
      </c>
      <c r="C672" s="19" t="s">
        <v>220</v>
      </c>
      <c r="D672" s="10" t="s">
        <v>212</v>
      </c>
      <c r="E672" s="19">
        <v>5</v>
      </c>
      <c r="F672" s="19">
        <v>775</v>
      </c>
      <c r="G672" s="15">
        <v>95</v>
      </c>
      <c r="H672" s="15">
        <v>242</v>
      </c>
      <c r="I672" s="15">
        <v>358</v>
      </c>
      <c r="J672" s="15">
        <v>1234</v>
      </c>
      <c r="K672" s="15">
        <v>1</v>
      </c>
      <c r="L672" s="11">
        <v>1</v>
      </c>
      <c r="M672" s="12">
        <f t="shared" si="133"/>
        <v>0</v>
      </c>
      <c r="N672" s="6">
        <f t="shared" si="134"/>
        <v>10</v>
      </c>
      <c r="O672" s="1">
        <f t="shared" si="135"/>
        <v>0</v>
      </c>
      <c r="P672" s="12">
        <f t="shared" si="132"/>
        <v>0</v>
      </c>
      <c r="Q672" s="6">
        <f t="shared" si="136"/>
        <v>15</v>
      </c>
      <c r="R672" s="1">
        <f t="shared" si="137"/>
        <v>0</v>
      </c>
      <c r="S672" s="12">
        <f t="shared" si="138"/>
        <v>0</v>
      </c>
      <c r="T672" s="6">
        <f t="shared" si="139"/>
        <v>20</v>
      </c>
      <c r="U672" s="1">
        <f t="shared" si="140"/>
        <v>0</v>
      </c>
      <c r="V672" s="13">
        <f t="shared" si="141"/>
        <v>0</v>
      </c>
      <c r="W672">
        <f t="shared" si="142"/>
        <v>40</v>
      </c>
      <c r="X672">
        <f t="shared" si="143"/>
        <v>0</v>
      </c>
      <c r="Y672" s="20" t="s">
        <v>52</v>
      </c>
    </row>
    <row r="673" spans="1:25" ht="14.25">
      <c r="A673" s="19">
        <v>2714</v>
      </c>
      <c r="B673" s="19">
        <v>1014556</v>
      </c>
      <c r="C673" s="19" t="s">
        <v>235</v>
      </c>
      <c r="D673" s="10" t="s">
        <v>236</v>
      </c>
      <c r="E673" s="19">
        <v>6</v>
      </c>
      <c r="F673" s="19">
        <v>775</v>
      </c>
      <c r="G673" s="15">
        <v>95</v>
      </c>
      <c r="H673" s="15">
        <v>242</v>
      </c>
      <c r="I673" s="15">
        <v>358</v>
      </c>
      <c r="J673" s="15">
        <v>1234</v>
      </c>
      <c r="K673" s="15">
        <v>1</v>
      </c>
      <c r="L673" s="11">
        <v>1</v>
      </c>
      <c r="M673" s="12">
        <f t="shared" si="133"/>
        <v>0</v>
      </c>
      <c r="N673" s="6">
        <f t="shared" si="134"/>
        <v>10</v>
      </c>
      <c r="O673" s="1">
        <f t="shared" si="135"/>
        <v>0</v>
      </c>
      <c r="P673" s="12">
        <f t="shared" si="132"/>
        <v>0</v>
      </c>
      <c r="Q673" s="6">
        <f t="shared" si="136"/>
        <v>15</v>
      </c>
      <c r="R673" s="1">
        <f t="shared" si="137"/>
        <v>0</v>
      </c>
      <c r="S673" s="12">
        <f t="shared" si="138"/>
        <v>0</v>
      </c>
      <c r="T673" s="6">
        <f t="shared" si="139"/>
        <v>20</v>
      </c>
      <c r="U673" s="1">
        <f t="shared" si="140"/>
        <v>0</v>
      </c>
      <c r="V673" s="13">
        <f t="shared" si="141"/>
        <v>0</v>
      </c>
      <c r="W673">
        <f t="shared" si="142"/>
        <v>40</v>
      </c>
      <c r="X673">
        <f t="shared" si="143"/>
        <v>0</v>
      </c>
      <c r="Y673" s="20" t="s">
        <v>52</v>
      </c>
    </row>
    <row r="674" spans="1:25" ht="14.25">
      <c r="A674" s="19">
        <v>2815</v>
      </c>
      <c r="B674" s="19">
        <v>2692660</v>
      </c>
      <c r="C674" s="19" t="s">
        <v>246</v>
      </c>
      <c r="D674" s="10" t="s">
        <v>236</v>
      </c>
      <c r="E674" s="19">
        <v>5</v>
      </c>
      <c r="F674" s="19">
        <v>766</v>
      </c>
      <c r="G674" s="15">
        <v>95</v>
      </c>
      <c r="H674" s="15">
        <v>242</v>
      </c>
      <c r="I674" s="15">
        <v>358</v>
      </c>
      <c r="J674" s="15">
        <v>1234</v>
      </c>
      <c r="K674" s="15">
        <v>1</v>
      </c>
      <c r="L674" s="11">
        <v>1</v>
      </c>
      <c r="M674" s="12">
        <f t="shared" si="133"/>
        <v>0</v>
      </c>
      <c r="N674" s="6">
        <f t="shared" si="134"/>
        <v>10</v>
      </c>
      <c r="O674" s="1">
        <f t="shared" si="135"/>
        <v>0</v>
      </c>
      <c r="P674" s="12">
        <f t="shared" si="132"/>
        <v>0</v>
      </c>
      <c r="Q674" s="6">
        <f t="shared" si="136"/>
        <v>15</v>
      </c>
      <c r="R674" s="1">
        <f t="shared" si="137"/>
        <v>0</v>
      </c>
      <c r="S674" s="12">
        <f t="shared" si="138"/>
        <v>0</v>
      </c>
      <c r="T674" s="6">
        <f t="shared" si="139"/>
        <v>20</v>
      </c>
      <c r="U674" s="1">
        <f t="shared" si="140"/>
        <v>0</v>
      </c>
      <c r="V674" s="13">
        <f t="shared" si="141"/>
        <v>0</v>
      </c>
      <c r="W674">
        <f t="shared" si="142"/>
        <v>40</v>
      </c>
      <c r="X674">
        <f t="shared" si="143"/>
        <v>0</v>
      </c>
      <c r="Y674" s="20" t="s">
        <v>52</v>
      </c>
    </row>
    <row r="675" spans="1:25" ht="14.25">
      <c r="A675" s="19">
        <v>2824</v>
      </c>
      <c r="B675" s="19">
        <v>1011559</v>
      </c>
      <c r="C675" s="19" t="s">
        <v>80</v>
      </c>
      <c r="D675" s="10" t="s">
        <v>81</v>
      </c>
      <c r="E675" s="19">
        <v>5</v>
      </c>
      <c r="F675" s="19">
        <v>765</v>
      </c>
      <c r="G675" s="15">
        <v>95</v>
      </c>
      <c r="H675" s="15">
        <v>242</v>
      </c>
      <c r="I675" s="15">
        <v>358</v>
      </c>
      <c r="J675" s="15">
        <v>1234</v>
      </c>
      <c r="K675" s="15">
        <v>1</v>
      </c>
      <c r="L675" s="11">
        <v>1</v>
      </c>
      <c r="M675" s="12">
        <f t="shared" si="133"/>
        <v>0</v>
      </c>
      <c r="N675" s="6">
        <f t="shared" si="134"/>
        <v>10</v>
      </c>
      <c r="O675" s="1">
        <f t="shared" si="135"/>
        <v>0</v>
      </c>
      <c r="P675" s="12">
        <f t="shared" si="132"/>
        <v>0</v>
      </c>
      <c r="Q675" s="6">
        <f t="shared" si="136"/>
        <v>15</v>
      </c>
      <c r="R675" s="1">
        <f t="shared" si="137"/>
        <v>0</v>
      </c>
      <c r="S675" s="12">
        <f t="shared" si="138"/>
        <v>0</v>
      </c>
      <c r="T675" s="6">
        <f t="shared" si="139"/>
        <v>20</v>
      </c>
      <c r="U675" s="1">
        <f t="shared" si="140"/>
        <v>0</v>
      </c>
      <c r="V675" s="13">
        <f t="shared" si="141"/>
        <v>0</v>
      </c>
      <c r="W675">
        <f t="shared" si="142"/>
        <v>40</v>
      </c>
      <c r="X675">
        <f t="shared" si="143"/>
        <v>0</v>
      </c>
      <c r="Y675" s="20" t="s">
        <v>52</v>
      </c>
    </row>
    <row r="676" spans="1:25" ht="14.25">
      <c r="A676" s="19">
        <v>2851</v>
      </c>
      <c r="B676" s="19">
        <v>2394701</v>
      </c>
      <c r="C676" s="19" t="s">
        <v>222</v>
      </c>
      <c r="D676" s="10" t="s">
        <v>212</v>
      </c>
      <c r="E676" s="19">
        <v>5</v>
      </c>
      <c r="F676" s="19">
        <v>763</v>
      </c>
      <c r="G676" s="15">
        <v>95</v>
      </c>
      <c r="H676" s="15">
        <v>242</v>
      </c>
      <c r="I676" s="15">
        <v>358</v>
      </c>
      <c r="J676" s="15">
        <v>1234</v>
      </c>
      <c r="K676" s="15">
        <v>1</v>
      </c>
      <c r="L676" s="11">
        <v>1</v>
      </c>
      <c r="M676" s="12">
        <f t="shared" si="133"/>
        <v>0</v>
      </c>
      <c r="N676" s="6">
        <f t="shared" si="134"/>
        <v>10</v>
      </c>
      <c r="O676" s="1">
        <f t="shared" si="135"/>
        <v>0</v>
      </c>
      <c r="P676" s="12">
        <f t="shared" si="132"/>
        <v>0</v>
      </c>
      <c r="Q676" s="6">
        <f t="shared" si="136"/>
        <v>15</v>
      </c>
      <c r="R676" s="1">
        <f t="shared" si="137"/>
        <v>0</v>
      </c>
      <c r="S676" s="12">
        <f t="shared" si="138"/>
        <v>0</v>
      </c>
      <c r="T676" s="6">
        <f t="shared" si="139"/>
        <v>20</v>
      </c>
      <c r="U676" s="1">
        <f t="shared" si="140"/>
        <v>0</v>
      </c>
      <c r="V676" s="13">
        <f t="shared" si="141"/>
        <v>0</v>
      </c>
      <c r="W676">
        <f t="shared" si="142"/>
        <v>40</v>
      </c>
      <c r="X676">
        <f t="shared" si="143"/>
        <v>0</v>
      </c>
      <c r="Y676" s="20" t="s">
        <v>52</v>
      </c>
    </row>
    <row r="677" spans="1:25" ht="14.25">
      <c r="A677" s="19">
        <v>2895</v>
      </c>
      <c r="B677" s="19">
        <v>2066987</v>
      </c>
      <c r="C677" s="19" t="s">
        <v>181</v>
      </c>
      <c r="D677" s="10" t="s">
        <v>178</v>
      </c>
      <c r="E677" s="19">
        <v>4</v>
      </c>
      <c r="F677" s="19">
        <v>759</v>
      </c>
      <c r="G677" s="15">
        <v>95</v>
      </c>
      <c r="H677" s="15">
        <v>242</v>
      </c>
      <c r="I677" s="15">
        <v>358</v>
      </c>
      <c r="J677" s="15">
        <v>1234</v>
      </c>
      <c r="K677" s="15">
        <v>1</v>
      </c>
      <c r="L677" s="11">
        <v>1</v>
      </c>
      <c r="M677" s="12">
        <f t="shared" si="133"/>
        <v>0</v>
      </c>
      <c r="N677" s="6">
        <f t="shared" si="134"/>
        <v>10</v>
      </c>
      <c r="O677" s="1">
        <f t="shared" si="135"/>
        <v>0</v>
      </c>
      <c r="P677" s="12">
        <f t="shared" si="132"/>
        <v>0</v>
      </c>
      <c r="Q677" s="6">
        <f t="shared" si="136"/>
        <v>15</v>
      </c>
      <c r="R677" s="1">
        <f t="shared" si="137"/>
        <v>0</v>
      </c>
      <c r="S677" s="12">
        <f t="shared" si="138"/>
        <v>0</v>
      </c>
      <c r="T677" s="6">
        <f t="shared" si="139"/>
        <v>20</v>
      </c>
      <c r="U677" s="1">
        <f t="shared" si="140"/>
        <v>0</v>
      </c>
      <c r="V677" s="13">
        <f t="shared" si="141"/>
        <v>0</v>
      </c>
      <c r="W677">
        <f t="shared" si="142"/>
        <v>40</v>
      </c>
      <c r="X677">
        <f t="shared" si="143"/>
        <v>0</v>
      </c>
      <c r="Y677" s="20" t="s">
        <v>52</v>
      </c>
    </row>
    <row r="678" spans="1:25" ht="14.25">
      <c r="A678" s="19">
        <v>2903</v>
      </c>
      <c r="B678" s="19">
        <v>2286695</v>
      </c>
      <c r="C678" s="19" t="s">
        <v>190</v>
      </c>
      <c r="D678" s="10" t="s">
        <v>178</v>
      </c>
      <c r="E678" s="19">
        <v>5</v>
      </c>
      <c r="F678" s="19">
        <v>758</v>
      </c>
      <c r="G678" s="15">
        <v>95</v>
      </c>
      <c r="H678" s="15">
        <v>242</v>
      </c>
      <c r="I678" s="15">
        <v>358</v>
      </c>
      <c r="J678" s="15">
        <v>1234</v>
      </c>
      <c r="K678" s="15">
        <v>1</v>
      </c>
      <c r="L678" s="11">
        <v>1</v>
      </c>
      <c r="M678" s="12">
        <f t="shared" si="133"/>
        <v>0</v>
      </c>
      <c r="N678" s="6">
        <f t="shared" si="134"/>
        <v>10</v>
      </c>
      <c r="O678" s="1">
        <f t="shared" si="135"/>
        <v>0</v>
      </c>
      <c r="P678" s="12">
        <f t="shared" si="132"/>
        <v>0</v>
      </c>
      <c r="Q678" s="6">
        <f t="shared" si="136"/>
        <v>15</v>
      </c>
      <c r="R678" s="1">
        <f t="shared" si="137"/>
        <v>0</v>
      </c>
      <c r="S678" s="12">
        <f t="shared" si="138"/>
        <v>0</v>
      </c>
      <c r="T678" s="6">
        <f t="shared" si="139"/>
        <v>20</v>
      </c>
      <c r="U678" s="1">
        <f t="shared" si="140"/>
        <v>0</v>
      </c>
      <c r="V678" s="13">
        <f t="shared" si="141"/>
        <v>0</v>
      </c>
      <c r="W678">
        <f t="shared" si="142"/>
        <v>40</v>
      </c>
      <c r="X678">
        <f t="shared" si="143"/>
        <v>0</v>
      </c>
      <c r="Y678" s="20" t="s">
        <v>52</v>
      </c>
    </row>
    <row r="679" spans="1:25" ht="14.25">
      <c r="A679" s="19">
        <v>2996</v>
      </c>
      <c r="B679" s="19">
        <v>1041848</v>
      </c>
      <c r="C679" s="19" t="s">
        <v>84</v>
      </c>
      <c r="D679" s="10" t="s">
        <v>81</v>
      </c>
      <c r="E679" s="19">
        <v>5</v>
      </c>
      <c r="F679" s="19">
        <v>749</v>
      </c>
      <c r="G679" s="15">
        <v>95</v>
      </c>
      <c r="H679" s="15">
        <v>242</v>
      </c>
      <c r="I679" s="15">
        <v>358</v>
      </c>
      <c r="J679" s="15">
        <v>1234</v>
      </c>
      <c r="K679" s="15">
        <v>1</v>
      </c>
      <c r="L679" s="11">
        <v>1</v>
      </c>
      <c r="M679" s="12">
        <f t="shared" si="133"/>
        <v>0</v>
      </c>
      <c r="N679" s="6">
        <f t="shared" si="134"/>
        <v>10</v>
      </c>
      <c r="O679" s="1">
        <f t="shared" si="135"/>
        <v>0</v>
      </c>
      <c r="P679" s="12">
        <f t="shared" si="132"/>
        <v>0</v>
      </c>
      <c r="Q679" s="6">
        <f t="shared" si="136"/>
        <v>15</v>
      </c>
      <c r="R679" s="1">
        <f t="shared" si="137"/>
        <v>0</v>
      </c>
      <c r="S679" s="12">
        <f t="shared" si="138"/>
        <v>0</v>
      </c>
      <c r="T679" s="6">
        <f t="shared" si="139"/>
        <v>20</v>
      </c>
      <c r="U679" s="1">
        <f t="shared" si="140"/>
        <v>0</v>
      </c>
      <c r="V679" s="13">
        <f t="shared" si="141"/>
        <v>0</v>
      </c>
      <c r="W679">
        <f t="shared" si="142"/>
        <v>40</v>
      </c>
      <c r="X679">
        <f t="shared" si="143"/>
        <v>0</v>
      </c>
      <c r="Y679" s="20" t="s">
        <v>52</v>
      </c>
    </row>
    <row r="680" spans="1:25" ht="14.25">
      <c r="A680" s="19">
        <v>3005</v>
      </c>
      <c r="B680" s="19">
        <v>1140101</v>
      </c>
      <c r="C680" s="19" t="s">
        <v>129</v>
      </c>
      <c r="D680" s="10" t="s">
        <v>101</v>
      </c>
      <c r="E680" s="19">
        <v>5</v>
      </c>
      <c r="F680" s="19">
        <v>748</v>
      </c>
      <c r="G680" s="15">
        <v>95</v>
      </c>
      <c r="H680" s="15">
        <v>242</v>
      </c>
      <c r="I680" s="15">
        <v>358</v>
      </c>
      <c r="J680" s="15">
        <v>1234</v>
      </c>
      <c r="K680" s="15">
        <v>1</v>
      </c>
      <c r="L680" s="11">
        <v>1</v>
      </c>
      <c r="M680" s="12">
        <f t="shared" si="133"/>
        <v>0</v>
      </c>
      <c r="N680" s="6">
        <f t="shared" si="134"/>
        <v>10</v>
      </c>
      <c r="O680" s="1">
        <f t="shared" si="135"/>
        <v>0</v>
      </c>
      <c r="P680" s="12">
        <f t="shared" si="132"/>
        <v>0</v>
      </c>
      <c r="Q680" s="6">
        <f t="shared" si="136"/>
        <v>15</v>
      </c>
      <c r="R680" s="1">
        <f t="shared" si="137"/>
        <v>0</v>
      </c>
      <c r="S680" s="12">
        <f t="shared" si="138"/>
        <v>0</v>
      </c>
      <c r="T680" s="6">
        <f t="shared" si="139"/>
        <v>20</v>
      </c>
      <c r="U680" s="1">
        <f t="shared" si="140"/>
        <v>0</v>
      </c>
      <c r="V680" s="13">
        <f t="shared" si="141"/>
        <v>0</v>
      </c>
      <c r="W680">
        <f t="shared" si="142"/>
        <v>40</v>
      </c>
      <c r="X680">
        <f t="shared" si="143"/>
        <v>0</v>
      </c>
      <c r="Y680" s="20" t="s">
        <v>52</v>
      </c>
    </row>
    <row r="681" spans="1:25" ht="14.25">
      <c r="A681" s="19">
        <v>3033</v>
      </c>
      <c r="B681" s="19">
        <v>2600526</v>
      </c>
      <c r="C681" s="19" t="s">
        <v>144</v>
      </c>
      <c r="D681" s="10" t="s">
        <v>101</v>
      </c>
      <c r="E681" s="19">
        <v>5</v>
      </c>
      <c r="F681" s="19">
        <v>745</v>
      </c>
      <c r="G681" s="15">
        <v>95</v>
      </c>
      <c r="H681" s="15">
        <v>242</v>
      </c>
      <c r="I681" s="15">
        <v>358</v>
      </c>
      <c r="J681" s="15">
        <v>1234</v>
      </c>
      <c r="K681" s="15">
        <v>1</v>
      </c>
      <c r="L681" s="11">
        <v>1</v>
      </c>
      <c r="M681" s="12">
        <f t="shared" si="133"/>
        <v>0</v>
      </c>
      <c r="N681" s="6">
        <f t="shared" si="134"/>
        <v>10</v>
      </c>
      <c r="O681" s="1">
        <f t="shared" si="135"/>
        <v>0</v>
      </c>
      <c r="P681" s="12">
        <f t="shared" si="132"/>
        <v>0</v>
      </c>
      <c r="Q681" s="6">
        <f t="shared" si="136"/>
        <v>15</v>
      </c>
      <c r="R681" s="1">
        <f t="shared" si="137"/>
        <v>0</v>
      </c>
      <c r="S681" s="12">
        <f t="shared" si="138"/>
        <v>0</v>
      </c>
      <c r="T681" s="6">
        <f t="shared" si="139"/>
        <v>20</v>
      </c>
      <c r="U681" s="1">
        <f t="shared" si="140"/>
        <v>0</v>
      </c>
      <c r="V681" s="13">
        <f t="shared" si="141"/>
        <v>0</v>
      </c>
      <c r="W681">
        <f t="shared" si="142"/>
        <v>40</v>
      </c>
      <c r="X681">
        <f t="shared" si="143"/>
        <v>0</v>
      </c>
      <c r="Y681" s="20" t="s">
        <v>52</v>
      </c>
    </row>
    <row r="682" spans="1:25" ht="14.25">
      <c r="A682" s="19">
        <v>3039</v>
      </c>
      <c r="B682" s="19">
        <v>1118766</v>
      </c>
      <c r="C682" s="19" t="s">
        <v>88</v>
      </c>
      <c r="D682" s="10" t="s">
        <v>81</v>
      </c>
      <c r="E682" s="19">
        <v>6</v>
      </c>
      <c r="F682" s="19">
        <v>744</v>
      </c>
      <c r="G682" s="15">
        <v>95</v>
      </c>
      <c r="H682" s="15">
        <v>242</v>
      </c>
      <c r="I682" s="15">
        <v>358</v>
      </c>
      <c r="J682" s="15">
        <v>1234</v>
      </c>
      <c r="K682" s="15">
        <v>1</v>
      </c>
      <c r="L682" s="11">
        <v>1</v>
      </c>
      <c r="M682" s="12">
        <f t="shared" si="133"/>
        <v>0</v>
      </c>
      <c r="N682" s="6">
        <f t="shared" si="134"/>
        <v>10</v>
      </c>
      <c r="O682" s="1">
        <f t="shared" si="135"/>
        <v>0</v>
      </c>
      <c r="P682" s="12">
        <f t="shared" si="132"/>
        <v>0</v>
      </c>
      <c r="Q682" s="6">
        <f t="shared" si="136"/>
        <v>15</v>
      </c>
      <c r="R682" s="1">
        <f t="shared" si="137"/>
        <v>0</v>
      </c>
      <c r="S682" s="12">
        <f t="shared" si="138"/>
        <v>0</v>
      </c>
      <c r="T682" s="6">
        <f t="shared" si="139"/>
        <v>20</v>
      </c>
      <c r="U682" s="1">
        <f t="shared" si="140"/>
        <v>0</v>
      </c>
      <c r="V682" s="13">
        <f t="shared" si="141"/>
        <v>0</v>
      </c>
      <c r="W682">
        <f t="shared" si="142"/>
        <v>40</v>
      </c>
      <c r="X682">
        <f t="shared" si="143"/>
        <v>0</v>
      </c>
      <c r="Y682" s="20" t="s">
        <v>52</v>
      </c>
    </row>
    <row r="683" spans="1:25" ht="14.25">
      <c r="A683" s="19">
        <v>3139</v>
      </c>
      <c r="B683" s="19">
        <v>2142737</v>
      </c>
      <c r="C683" s="19" t="s">
        <v>182</v>
      </c>
      <c r="D683" s="10" t="s">
        <v>178</v>
      </c>
      <c r="E683" s="19">
        <v>5</v>
      </c>
      <c r="F683" s="19">
        <v>734</v>
      </c>
      <c r="G683" s="15">
        <v>95</v>
      </c>
      <c r="H683" s="15">
        <v>242</v>
      </c>
      <c r="I683" s="15">
        <v>358</v>
      </c>
      <c r="J683" s="15">
        <v>1234</v>
      </c>
      <c r="K683" s="15">
        <v>1</v>
      </c>
      <c r="L683" s="11">
        <v>1</v>
      </c>
      <c r="M683" s="12">
        <f t="shared" si="133"/>
        <v>0</v>
      </c>
      <c r="N683" s="6">
        <f t="shared" si="134"/>
        <v>10</v>
      </c>
      <c r="O683" s="1">
        <f t="shared" si="135"/>
        <v>0</v>
      </c>
      <c r="P683" s="12">
        <f t="shared" si="132"/>
        <v>0</v>
      </c>
      <c r="Q683" s="6">
        <f t="shared" si="136"/>
        <v>15</v>
      </c>
      <c r="R683" s="1">
        <f t="shared" si="137"/>
        <v>0</v>
      </c>
      <c r="S683" s="12">
        <f t="shared" si="138"/>
        <v>0</v>
      </c>
      <c r="T683" s="6">
        <f t="shared" si="139"/>
        <v>20</v>
      </c>
      <c r="U683" s="1">
        <f t="shared" si="140"/>
        <v>0</v>
      </c>
      <c r="V683" s="13">
        <f t="shared" si="141"/>
        <v>0</v>
      </c>
      <c r="W683">
        <f t="shared" si="142"/>
        <v>40</v>
      </c>
      <c r="X683">
        <f t="shared" si="143"/>
        <v>0</v>
      </c>
      <c r="Y683" s="20" t="s">
        <v>52</v>
      </c>
    </row>
    <row r="684" spans="1:25" ht="14.25">
      <c r="A684" s="19">
        <v>3147</v>
      </c>
      <c r="B684" s="19">
        <v>2073161</v>
      </c>
      <c r="C684" s="19" t="s">
        <v>67</v>
      </c>
      <c r="D684" s="10" t="s">
        <v>41</v>
      </c>
      <c r="E684" s="19">
        <v>6</v>
      </c>
      <c r="F684" s="19">
        <v>733</v>
      </c>
      <c r="G684" s="15">
        <v>95</v>
      </c>
      <c r="H684" s="15">
        <v>242</v>
      </c>
      <c r="I684" s="15">
        <v>358</v>
      </c>
      <c r="J684" s="15">
        <v>1234</v>
      </c>
      <c r="K684" s="15">
        <v>1</v>
      </c>
      <c r="L684" s="11">
        <v>1</v>
      </c>
      <c r="M684" s="12">
        <f t="shared" si="133"/>
        <v>0</v>
      </c>
      <c r="N684" s="6">
        <f t="shared" si="134"/>
        <v>10</v>
      </c>
      <c r="O684" s="1">
        <f t="shared" si="135"/>
        <v>0</v>
      </c>
      <c r="P684" s="12">
        <f t="shared" si="132"/>
        <v>0</v>
      </c>
      <c r="Q684" s="6">
        <f t="shared" si="136"/>
        <v>15</v>
      </c>
      <c r="R684" s="1">
        <f t="shared" si="137"/>
        <v>0</v>
      </c>
      <c r="S684" s="12">
        <f t="shared" si="138"/>
        <v>0</v>
      </c>
      <c r="T684" s="6">
        <f t="shared" si="139"/>
        <v>20</v>
      </c>
      <c r="U684" s="1">
        <f t="shared" si="140"/>
        <v>0</v>
      </c>
      <c r="V684" s="13">
        <f t="shared" si="141"/>
        <v>0</v>
      </c>
      <c r="W684">
        <f t="shared" si="142"/>
        <v>40</v>
      </c>
      <c r="X684">
        <f t="shared" si="143"/>
        <v>0</v>
      </c>
      <c r="Y684" s="20" t="s">
        <v>52</v>
      </c>
    </row>
    <row r="685" spans="1:25" ht="14.25">
      <c r="A685" s="19">
        <v>3147</v>
      </c>
      <c r="B685" s="19">
        <v>2590839</v>
      </c>
      <c r="C685" s="19" t="s">
        <v>229</v>
      </c>
      <c r="D685" s="10" t="s">
        <v>212</v>
      </c>
      <c r="E685" s="19">
        <v>5</v>
      </c>
      <c r="F685" s="19">
        <v>733</v>
      </c>
      <c r="G685" s="15">
        <v>95</v>
      </c>
      <c r="H685" s="15">
        <v>242</v>
      </c>
      <c r="I685" s="15">
        <v>358</v>
      </c>
      <c r="J685" s="15">
        <v>1234</v>
      </c>
      <c r="K685" s="15">
        <v>1</v>
      </c>
      <c r="L685" s="11">
        <v>1</v>
      </c>
      <c r="M685" s="12">
        <f t="shared" si="133"/>
        <v>0</v>
      </c>
      <c r="N685" s="6">
        <f t="shared" si="134"/>
        <v>10</v>
      </c>
      <c r="O685" s="1">
        <f t="shared" si="135"/>
        <v>0</v>
      </c>
      <c r="P685" s="12">
        <f t="shared" si="132"/>
        <v>0</v>
      </c>
      <c r="Q685" s="6">
        <f t="shared" si="136"/>
        <v>15</v>
      </c>
      <c r="R685" s="1">
        <f t="shared" si="137"/>
        <v>0</v>
      </c>
      <c r="S685" s="12">
        <f t="shared" si="138"/>
        <v>0</v>
      </c>
      <c r="T685" s="6">
        <f t="shared" si="139"/>
        <v>20</v>
      </c>
      <c r="U685" s="1">
        <f t="shared" si="140"/>
        <v>0</v>
      </c>
      <c r="V685" s="13">
        <f t="shared" si="141"/>
        <v>0</v>
      </c>
      <c r="W685">
        <f t="shared" si="142"/>
        <v>40</v>
      </c>
      <c r="X685">
        <f t="shared" si="143"/>
        <v>0</v>
      </c>
      <c r="Y685" s="20" t="s">
        <v>52</v>
      </c>
    </row>
    <row r="686" spans="1:25" ht="14.25">
      <c r="A686" s="19">
        <v>3168</v>
      </c>
      <c r="B686" s="19">
        <v>1012918</v>
      </c>
      <c r="C686" s="19" t="s">
        <v>211</v>
      </c>
      <c r="D686" s="10" t="s">
        <v>212</v>
      </c>
      <c r="E686" s="19">
        <v>5</v>
      </c>
      <c r="F686" s="19">
        <v>731</v>
      </c>
      <c r="G686" s="15">
        <v>95</v>
      </c>
      <c r="H686" s="15">
        <v>242</v>
      </c>
      <c r="I686" s="15">
        <v>358</v>
      </c>
      <c r="J686" s="15">
        <v>1234</v>
      </c>
      <c r="K686" s="15">
        <v>1</v>
      </c>
      <c r="L686" s="11">
        <v>1</v>
      </c>
      <c r="M686" s="12">
        <f t="shared" si="133"/>
        <v>0</v>
      </c>
      <c r="N686" s="6">
        <f t="shared" si="134"/>
        <v>10</v>
      </c>
      <c r="O686" s="1">
        <f t="shared" si="135"/>
        <v>0</v>
      </c>
      <c r="P686" s="12">
        <f t="shared" si="132"/>
        <v>0</v>
      </c>
      <c r="Q686" s="6">
        <f t="shared" si="136"/>
        <v>15</v>
      </c>
      <c r="R686" s="1">
        <f t="shared" si="137"/>
        <v>0</v>
      </c>
      <c r="S686" s="12">
        <f t="shared" si="138"/>
        <v>0</v>
      </c>
      <c r="T686" s="6">
        <f t="shared" si="139"/>
        <v>20</v>
      </c>
      <c r="U686" s="1">
        <f t="shared" si="140"/>
        <v>0</v>
      </c>
      <c r="V686" s="13">
        <f t="shared" si="141"/>
        <v>0</v>
      </c>
      <c r="W686">
        <f t="shared" si="142"/>
        <v>40</v>
      </c>
      <c r="X686">
        <f t="shared" si="143"/>
        <v>0</v>
      </c>
      <c r="Y686" s="20" t="s">
        <v>52</v>
      </c>
    </row>
    <row r="687" spans="1:25" ht="14.25">
      <c r="A687" s="19">
        <v>3210</v>
      </c>
      <c r="B687" s="19">
        <v>2576892</v>
      </c>
      <c r="C687" s="19" t="s">
        <v>228</v>
      </c>
      <c r="D687" s="10" t="s">
        <v>212</v>
      </c>
      <c r="E687" s="19">
        <v>5</v>
      </c>
      <c r="F687" s="19">
        <v>727</v>
      </c>
      <c r="G687" s="15">
        <v>95</v>
      </c>
      <c r="H687" s="15">
        <v>242</v>
      </c>
      <c r="I687" s="15">
        <v>358</v>
      </c>
      <c r="J687" s="15">
        <v>1234</v>
      </c>
      <c r="K687" s="15">
        <v>1</v>
      </c>
      <c r="L687" s="11">
        <v>1</v>
      </c>
      <c r="M687" s="12">
        <f t="shared" si="133"/>
        <v>0</v>
      </c>
      <c r="N687" s="6">
        <f t="shared" si="134"/>
        <v>10</v>
      </c>
      <c r="O687" s="1">
        <f t="shared" si="135"/>
        <v>0</v>
      </c>
      <c r="P687" s="12">
        <f t="shared" si="132"/>
        <v>0</v>
      </c>
      <c r="Q687" s="6">
        <f t="shared" si="136"/>
        <v>15</v>
      </c>
      <c r="R687" s="1">
        <f t="shared" si="137"/>
        <v>0</v>
      </c>
      <c r="S687" s="12">
        <f t="shared" si="138"/>
        <v>0</v>
      </c>
      <c r="T687" s="6">
        <f t="shared" si="139"/>
        <v>20</v>
      </c>
      <c r="U687" s="1">
        <f t="shared" si="140"/>
        <v>0</v>
      </c>
      <c r="V687" s="13">
        <f t="shared" si="141"/>
        <v>0</v>
      </c>
      <c r="W687">
        <f t="shared" si="142"/>
        <v>40</v>
      </c>
      <c r="X687">
        <f t="shared" si="143"/>
        <v>0</v>
      </c>
      <c r="Y687" s="20" t="s">
        <v>52</v>
      </c>
    </row>
    <row r="688" spans="1:25" ht="14.25">
      <c r="A688" s="19">
        <v>3327</v>
      </c>
      <c r="B688" s="19">
        <v>2791082</v>
      </c>
      <c r="C688" s="19" t="s">
        <v>248</v>
      </c>
      <c r="D688" s="10" t="s">
        <v>236</v>
      </c>
      <c r="E688" s="19">
        <v>5</v>
      </c>
      <c r="F688" s="19">
        <v>714</v>
      </c>
      <c r="G688" s="15">
        <v>95</v>
      </c>
      <c r="H688" s="15">
        <v>242</v>
      </c>
      <c r="I688" s="15">
        <v>358</v>
      </c>
      <c r="J688" s="15">
        <v>1234</v>
      </c>
      <c r="K688" s="15">
        <v>1</v>
      </c>
      <c r="L688" s="11">
        <v>1</v>
      </c>
      <c r="M688" s="12">
        <f t="shared" si="133"/>
        <v>0</v>
      </c>
      <c r="N688" s="6">
        <f t="shared" si="134"/>
        <v>10</v>
      </c>
      <c r="O688" s="1">
        <f t="shared" si="135"/>
        <v>0</v>
      </c>
      <c r="P688" s="12">
        <f t="shared" si="132"/>
        <v>0</v>
      </c>
      <c r="Q688" s="6">
        <f t="shared" si="136"/>
        <v>15</v>
      </c>
      <c r="R688" s="1">
        <f t="shared" si="137"/>
        <v>0</v>
      </c>
      <c r="S688" s="12">
        <f t="shared" si="138"/>
        <v>0</v>
      </c>
      <c r="T688" s="6">
        <f t="shared" si="139"/>
        <v>20</v>
      </c>
      <c r="U688" s="1">
        <f t="shared" si="140"/>
        <v>0</v>
      </c>
      <c r="V688" s="13">
        <f t="shared" si="141"/>
        <v>0</v>
      </c>
      <c r="W688">
        <f t="shared" si="142"/>
        <v>40</v>
      </c>
      <c r="X688">
        <f t="shared" si="143"/>
        <v>0</v>
      </c>
      <c r="Y688" s="20" t="s">
        <v>52</v>
      </c>
    </row>
    <row r="689" spans="1:25" ht="14.25">
      <c r="A689" s="19">
        <v>3344</v>
      </c>
      <c r="B689" s="19">
        <v>2576824</v>
      </c>
      <c r="C689" s="19" t="s">
        <v>227</v>
      </c>
      <c r="D689" s="10" t="s">
        <v>212</v>
      </c>
      <c r="E689" s="19">
        <v>5</v>
      </c>
      <c r="F689" s="19">
        <v>712</v>
      </c>
      <c r="G689" s="15">
        <v>95</v>
      </c>
      <c r="H689" s="15">
        <v>242</v>
      </c>
      <c r="I689" s="15">
        <v>358</v>
      </c>
      <c r="J689" s="15">
        <v>1234</v>
      </c>
      <c r="K689" s="15">
        <v>1</v>
      </c>
      <c r="L689" s="11">
        <v>1</v>
      </c>
      <c r="M689" s="12">
        <f t="shared" si="133"/>
        <v>0</v>
      </c>
      <c r="N689" s="6">
        <f t="shared" si="134"/>
        <v>10</v>
      </c>
      <c r="O689" s="1">
        <f t="shared" si="135"/>
        <v>0</v>
      </c>
      <c r="P689" s="12">
        <f t="shared" si="132"/>
        <v>0</v>
      </c>
      <c r="Q689" s="6">
        <f t="shared" si="136"/>
        <v>15</v>
      </c>
      <c r="R689" s="1">
        <f t="shared" si="137"/>
        <v>0</v>
      </c>
      <c r="S689" s="12">
        <f t="shared" si="138"/>
        <v>0</v>
      </c>
      <c r="T689" s="6">
        <f t="shared" si="139"/>
        <v>20</v>
      </c>
      <c r="U689" s="1">
        <f t="shared" si="140"/>
        <v>0</v>
      </c>
      <c r="V689" s="13">
        <f t="shared" si="141"/>
        <v>0</v>
      </c>
      <c r="W689">
        <f t="shared" si="142"/>
        <v>40</v>
      </c>
      <c r="X689">
        <f t="shared" si="143"/>
        <v>0</v>
      </c>
      <c r="Y689" s="20" t="s">
        <v>52</v>
      </c>
    </row>
    <row r="690" spans="1:25" ht="14.25">
      <c r="A690" s="19">
        <v>3408</v>
      </c>
      <c r="B690" s="19">
        <v>2548068</v>
      </c>
      <c r="C690" s="19" t="s">
        <v>203</v>
      </c>
      <c r="D690" s="10" t="s">
        <v>197</v>
      </c>
      <c r="E690" s="19">
        <v>6</v>
      </c>
      <c r="F690" s="19">
        <v>705</v>
      </c>
      <c r="G690" s="15">
        <v>95</v>
      </c>
      <c r="H690" s="15">
        <v>242</v>
      </c>
      <c r="I690" s="15">
        <v>358</v>
      </c>
      <c r="J690" s="15">
        <v>1234</v>
      </c>
      <c r="K690" s="15">
        <v>1</v>
      </c>
      <c r="L690" s="11">
        <v>1</v>
      </c>
      <c r="M690" s="12">
        <f t="shared" si="133"/>
        <v>0</v>
      </c>
      <c r="N690" s="6">
        <f t="shared" si="134"/>
        <v>10</v>
      </c>
      <c r="O690" s="1">
        <f t="shared" si="135"/>
        <v>0</v>
      </c>
      <c r="P690" s="12">
        <f t="shared" si="132"/>
        <v>0</v>
      </c>
      <c r="Q690" s="6">
        <f t="shared" si="136"/>
        <v>15</v>
      </c>
      <c r="R690" s="1">
        <f t="shared" si="137"/>
        <v>0</v>
      </c>
      <c r="S690" s="12">
        <f t="shared" si="138"/>
        <v>0</v>
      </c>
      <c r="T690" s="6">
        <f t="shared" si="139"/>
        <v>20</v>
      </c>
      <c r="U690" s="1">
        <f t="shared" si="140"/>
        <v>0</v>
      </c>
      <c r="V690" s="13">
        <f t="shared" si="141"/>
        <v>0</v>
      </c>
      <c r="W690">
        <f t="shared" si="142"/>
        <v>40</v>
      </c>
      <c r="X690">
        <f t="shared" si="143"/>
        <v>0</v>
      </c>
      <c r="Y690" s="20" t="s">
        <v>52</v>
      </c>
    </row>
    <row r="691" spans="1:25" ht="14.25">
      <c r="A691" s="19">
        <v>3494</v>
      </c>
      <c r="B691" s="19">
        <v>2189545</v>
      </c>
      <c r="C691" s="19" t="s">
        <v>184</v>
      </c>
      <c r="D691" s="10" t="s">
        <v>178</v>
      </c>
      <c r="E691" s="19">
        <v>5</v>
      </c>
      <c r="F691" s="19">
        <v>695</v>
      </c>
      <c r="G691" s="15">
        <v>95</v>
      </c>
      <c r="H691" s="15">
        <v>242</v>
      </c>
      <c r="I691" s="15">
        <v>358</v>
      </c>
      <c r="J691" s="15">
        <v>1234</v>
      </c>
      <c r="K691" s="15">
        <v>1</v>
      </c>
      <c r="L691" s="11">
        <v>1</v>
      </c>
      <c r="M691" s="12">
        <f t="shared" si="133"/>
        <v>0</v>
      </c>
      <c r="N691" s="6">
        <f t="shared" si="134"/>
        <v>10</v>
      </c>
      <c r="O691" s="1">
        <f t="shared" si="135"/>
        <v>0</v>
      </c>
      <c r="P691" s="12">
        <f t="shared" si="132"/>
        <v>0</v>
      </c>
      <c r="Q691" s="6">
        <f t="shared" si="136"/>
        <v>15</v>
      </c>
      <c r="R691" s="1">
        <f t="shared" si="137"/>
        <v>0</v>
      </c>
      <c r="S691" s="12">
        <f t="shared" si="138"/>
        <v>0</v>
      </c>
      <c r="T691" s="6">
        <f t="shared" si="139"/>
        <v>20</v>
      </c>
      <c r="U691" s="1">
        <f t="shared" si="140"/>
        <v>0</v>
      </c>
      <c r="V691" s="13">
        <f t="shared" si="141"/>
        <v>0</v>
      </c>
      <c r="W691">
        <f t="shared" si="142"/>
        <v>40</v>
      </c>
      <c r="X691">
        <f t="shared" si="143"/>
        <v>0</v>
      </c>
      <c r="Y691" s="20" t="s">
        <v>52</v>
      </c>
    </row>
    <row r="692" spans="1:25" ht="14.25">
      <c r="A692" s="19">
        <v>3575</v>
      </c>
      <c r="B692" s="19">
        <v>1104389</v>
      </c>
      <c r="C692" s="19" t="s">
        <v>87</v>
      </c>
      <c r="D692" s="10" t="s">
        <v>81</v>
      </c>
      <c r="E692" s="19">
        <v>6</v>
      </c>
      <c r="F692" s="19">
        <v>685</v>
      </c>
      <c r="G692" s="15">
        <v>95</v>
      </c>
      <c r="H692" s="15">
        <v>242</v>
      </c>
      <c r="I692" s="15">
        <v>358</v>
      </c>
      <c r="J692" s="15">
        <v>1234</v>
      </c>
      <c r="K692" s="15">
        <v>1</v>
      </c>
      <c r="L692" s="11">
        <v>1</v>
      </c>
      <c r="M692" s="12">
        <f t="shared" si="133"/>
        <v>0</v>
      </c>
      <c r="N692" s="6">
        <f t="shared" si="134"/>
        <v>10</v>
      </c>
      <c r="O692" s="1">
        <f t="shared" si="135"/>
        <v>0</v>
      </c>
      <c r="P692" s="12">
        <f t="shared" si="132"/>
        <v>0</v>
      </c>
      <c r="Q692" s="6">
        <f t="shared" si="136"/>
        <v>15</v>
      </c>
      <c r="R692" s="1">
        <f t="shared" si="137"/>
        <v>0</v>
      </c>
      <c r="S692" s="12">
        <f t="shared" si="138"/>
        <v>0</v>
      </c>
      <c r="T692" s="6">
        <f t="shared" si="139"/>
        <v>20</v>
      </c>
      <c r="U692" s="1">
        <f t="shared" si="140"/>
        <v>0</v>
      </c>
      <c r="V692" s="13">
        <f t="shared" si="141"/>
        <v>0</v>
      </c>
      <c r="W692">
        <f t="shared" si="142"/>
        <v>40</v>
      </c>
      <c r="X692">
        <f t="shared" si="143"/>
        <v>0</v>
      </c>
      <c r="Y692" s="20" t="s">
        <v>52</v>
      </c>
    </row>
    <row r="693" spans="1:25" ht="14.25">
      <c r="A693" s="19">
        <v>3623</v>
      </c>
      <c r="B693" s="19">
        <v>1065469</v>
      </c>
      <c r="C693" s="19" t="s">
        <v>160</v>
      </c>
      <c r="D693" s="10" t="s">
        <v>159</v>
      </c>
      <c r="E693" s="19">
        <v>6</v>
      </c>
      <c r="F693" s="19">
        <v>678</v>
      </c>
      <c r="G693" s="15">
        <v>95</v>
      </c>
      <c r="H693" s="15">
        <v>242</v>
      </c>
      <c r="I693" s="15">
        <v>358</v>
      </c>
      <c r="J693" s="15">
        <v>1234</v>
      </c>
      <c r="K693" s="15">
        <v>1</v>
      </c>
      <c r="L693" s="11">
        <v>1</v>
      </c>
      <c r="M693" s="12">
        <f t="shared" si="133"/>
        <v>0</v>
      </c>
      <c r="N693" s="6">
        <f t="shared" si="134"/>
        <v>10</v>
      </c>
      <c r="O693" s="1">
        <f t="shared" si="135"/>
        <v>0</v>
      </c>
      <c r="P693" s="12">
        <f aca="true" t="shared" si="144" ref="P693:P756">IF(A693&lt;(G693+H693+1),IF(H693&gt;0,MIN((H693-A693+G693+1)/H693,1),0),0)</f>
        <v>0</v>
      </c>
      <c r="Q693" s="6">
        <f t="shared" si="136"/>
        <v>15</v>
      </c>
      <c r="R693" s="1">
        <f t="shared" si="137"/>
        <v>0</v>
      </c>
      <c r="S693" s="12">
        <f t="shared" si="138"/>
        <v>0</v>
      </c>
      <c r="T693" s="6">
        <f t="shared" si="139"/>
        <v>20</v>
      </c>
      <c r="U693" s="1">
        <f t="shared" si="140"/>
        <v>0</v>
      </c>
      <c r="V693" s="13">
        <f t="shared" si="141"/>
        <v>0</v>
      </c>
      <c r="W693">
        <f t="shared" si="142"/>
        <v>40</v>
      </c>
      <c r="X693">
        <f t="shared" si="143"/>
        <v>0</v>
      </c>
      <c r="Y693" s="20" t="s">
        <v>52</v>
      </c>
    </row>
    <row r="694" spans="1:25" ht="14.25">
      <c r="A694" s="19">
        <v>3658</v>
      </c>
      <c r="B694" s="19">
        <v>1087825</v>
      </c>
      <c r="C694" s="19" t="s">
        <v>161</v>
      </c>
      <c r="D694" s="10" t="s">
        <v>159</v>
      </c>
      <c r="E694" s="19">
        <v>5</v>
      </c>
      <c r="F694" s="19">
        <v>674</v>
      </c>
      <c r="G694" s="15">
        <v>95</v>
      </c>
      <c r="H694" s="15">
        <v>242</v>
      </c>
      <c r="I694" s="15">
        <v>358</v>
      </c>
      <c r="J694" s="15">
        <v>1234</v>
      </c>
      <c r="K694" s="15">
        <v>1</v>
      </c>
      <c r="L694" s="11">
        <v>1</v>
      </c>
      <c r="M694" s="12">
        <f t="shared" si="133"/>
        <v>0</v>
      </c>
      <c r="N694" s="6">
        <f t="shared" si="134"/>
        <v>10</v>
      </c>
      <c r="O694" s="1">
        <f t="shared" si="135"/>
        <v>0</v>
      </c>
      <c r="P694" s="12">
        <f t="shared" si="144"/>
        <v>0</v>
      </c>
      <c r="Q694" s="6">
        <f t="shared" si="136"/>
        <v>15</v>
      </c>
      <c r="R694" s="1">
        <f t="shared" si="137"/>
        <v>0</v>
      </c>
      <c r="S694" s="12">
        <f t="shared" si="138"/>
        <v>0</v>
      </c>
      <c r="T694" s="6">
        <f t="shared" si="139"/>
        <v>20</v>
      </c>
      <c r="U694" s="1">
        <f t="shared" si="140"/>
        <v>0</v>
      </c>
      <c r="V694" s="13">
        <f t="shared" si="141"/>
        <v>0</v>
      </c>
      <c r="W694">
        <f t="shared" si="142"/>
        <v>40</v>
      </c>
      <c r="X694">
        <f t="shared" si="143"/>
        <v>0</v>
      </c>
      <c r="Y694" s="20" t="s">
        <v>52</v>
      </c>
    </row>
    <row r="695" spans="1:25" ht="14.25">
      <c r="A695" s="19">
        <v>3693</v>
      </c>
      <c r="B695" s="19">
        <v>2692642</v>
      </c>
      <c r="C695" s="19" t="s">
        <v>244</v>
      </c>
      <c r="D695" s="10" t="s">
        <v>236</v>
      </c>
      <c r="E695" s="19">
        <v>5</v>
      </c>
      <c r="F695" s="19">
        <v>670</v>
      </c>
      <c r="G695" s="15">
        <v>95</v>
      </c>
      <c r="H695" s="15">
        <v>242</v>
      </c>
      <c r="I695" s="15">
        <v>358</v>
      </c>
      <c r="J695" s="15">
        <v>1234</v>
      </c>
      <c r="K695" s="15">
        <v>1</v>
      </c>
      <c r="L695" s="11">
        <v>1</v>
      </c>
      <c r="M695" s="12">
        <f t="shared" si="133"/>
        <v>0</v>
      </c>
      <c r="N695" s="6">
        <f t="shared" si="134"/>
        <v>10</v>
      </c>
      <c r="O695" s="1">
        <f t="shared" si="135"/>
        <v>0</v>
      </c>
      <c r="P695" s="12">
        <f t="shared" si="144"/>
        <v>0</v>
      </c>
      <c r="Q695" s="6">
        <f t="shared" si="136"/>
        <v>15</v>
      </c>
      <c r="R695" s="1">
        <f t="shared" si="137"/>
        <v>0</v>
      </c>
      <c r="S695" s="12">
        <f t="shared" si="138"/>
        <v>0</v>
      </c>
      <c r="T695" s="6">
        <f t="shared" si="139"/>
        <v>20</v>
      </c>
      <c r="U695" s="1">
        <f t="shared" si="140"/>
        <v>0</v>
      </c>
      <c r="V695" s="13">
        <f t="shared" si="141"/>
        <v>0</v>
      </c>
      <c r="W695">
        <f t="shared" si="142"/>
        <v>40</v>
      </c>
      <c r="X695">
        <f t="shared" si="143"/>
        <v>0</v>
      </c>
      <c r="Y695" s="20" t="s">
        <v>52</v>
      </c>
    </row>
    <row r="696" spans="1:25" ht="14.25">
      <c r="A696" s="19">
        <v>3728</v>
      </c>
      <c r="B696" s="19">
        <v>2692633</v>
      </c>
      <c r="C696" s="19" t="s">
        <v>243</v>
      </c>
      <c r="D696" s="10" t="s">
        <v>236</v>
      </c>
      <c r="E696" s="19">
        <v>6</v>
      </c>
      <c r="F696" s="19">
        <v>666</v>
      </c>
      <c r="G696" s="15">
        <v>95</v>
      </c>
      <c r="H696" s="15">
        <v>242</v>
      </c>
      <c r="I696" s="15">
        <v>358</v>
      </c>
      <c r="J696" s="15">
        <v>1234</v>
      </c>
      <c r="K696" s="15">
        <v>1</v>
      </c>
      <c r="L696" s="11">
        <v>1</v>
      </c>
      <c r="M696" s="12">
        <f t="shared" si="133"/>
        <v>0</v>
      </c>
      <c r="N696" s="6">
        <f t="shared" si="134"/>
        <v>10</v>
      </c>
      <c r="O696" s="1">
        <f t="shared" si="135"/>
        <v>0</v>
      </c>
      <c r="P696" s="12">
        <f t="shared" si="144"/>
        <v>0</v>
      </c>
      <c r="Q696" s="6">
        <f t="shared" si="136"/>
        <v>15</v>
      </c>
      <c r="R696" s="1">
        <f t="shared" si="137"/>
        <v>0</v>
      </c>
      <c r="S696" s="12">
        <f t="shared" si="138"/>
        <v>0</v>
      </c>
      <c r="T696" s="6">
        <f t="shared" si="139"/>
        <v>20</v>
      </c>
      <c r="U696" s="1">
        <f t="shared" si="140"/>
        <v>0</v>
      </c>
      <c r="V696" s="13">
        <f t="shared" si="141"/>
        <v>0</v>
      </c>
      <c r="W696">
        <f t="shared" si="142"/>
        <v>40</v>
      </c>
      <c r="X696">
        <f t="shared" si="143"/>
        <v>0</v>
      </c>
      <c r="Y696" s="20" t="s">
        <v>52</v>
      </c>
    </row>
    <row r="697" spans="1:25" ht="14.25">
      <c r="A697" s="19">
        <v>3767</v>
      </c>
      <c r="B697" s="19">
        <v>1109452</v>
      </c>
      <c r="C697" s="19" t="s">
        <v>207</v>
      </c>
      <c r="D697" s="10" t="s">
        <v>205</v>
      </c>
      <c r="E697" s="19">
        <v>7</v>
      </c>
      <c r="F697" s="19">
        <v>660</v>
      </c>
      <c r="G697" s="15">
        <v>95</v>
      </c>
      <c r="H697" s="15">
        <v>242</v>
      </c>
      <c r="I697" s="15">
        <v>358</v>
      </c>
      <c r="J697" s="15">
        <v>1234</v>
      </c>
      <c r="K697" s="15">
        <v>1</v>
      </c>
      <c r="L697" s="11">
        <v>1</v>
      </c>
      <c r="M697" s="12">
        <f t="shared" si="133"/>
        <v>0</v>
      </c>
      <c r="N697" s="6">
        <f t="shared" si="134"/>
        <v>10</v>
      </c>
      <c r="O697" s="1">
        <f t="shared" si="135"/>
        <v>0</v>
      </c>
      <c r="P697" s="12">
        <f t="shared" si="144"/>
        <v>0</v>
      </c>
      <c r="Q697" s="6">
        <f t="shared" si="136"/>
        <v>15</v>
      </c>
      <c r="R697" s="1">
        <f t="shared" si="137"/>
        <v>0</v>
      </c>
      <c r="S697" s="12">
        <f t="shared" si="138"/>
        <v>0</v>
      </c>
      <c r="T697" s="6">
        <f t="shared" si="139"/>
        <v>20</v>
      </c>
      <c r="U697" s="1">
        <f t="shared" si="140"/>
        <v>0</v>
      </c>
      <c r="V697" s="13">
        <f t="shared" si="141"/>
        <v>0</v>
      </c>
      <c r="W697">
        <f t="shared" si="142"/>
        <v>40</v>
      </c>
      <c r="X697">
        <f t="shared" si="143"/>
        <v>0</v>
      </c>
      <c r="Y697" s="20" t="s">
        <v>52</v>
      </c>
    </row>
    <row r="698" spans="1:25" ht="14.25">
      <c r="A698" s="19">
        <v>3821</v>
      </c>
      <c r="B698" s="19">
        <v>2504137</v>
      </c>
      <c r="C698" s="19" t="s">
        <v>224</v>
      </c>
      <c r="D698" s="10" t="s">
        <v>212</v>
      </c>
      <c r="E698" s="19">
        <v>5</v>
      </c>
      <c r="F698" s="19">
        <v>653</v>
      </c>
      <c r="G698" s="15">
        <v>95</v>
      </c>
      <c r="H698" s="15">
        <v>242</v>
      </c>
      <c r="I698" s="15">
        <v>358</v>
      </c>
      <c r="J698" s="15">
        <v>1234</v>
      </c>
      <c r="K698" s="15">
        <v>1</v>
      </c>
      <c r="L698" s="11">
        <v>1</v>
      </c>
      <c r="M698" s="12">
        <f t="shared" si="133"/>
        <v>0</v>
      </c>
      <c r="N698" s="6">
        <f t="shared" si="134"/>
        <v>10</v>
      </c>
      <c r="O698" s="1">
        <f t="shared" si="135"/>
        <v>0</v>
      </c>
      <c r="P698" s="12">
        <f t="shared" si="144"/>
        <v>0</v>
      </c>
      <c r="Q698" s="6">
        <f t="shared" si="136"/>
        <v>15</v>
      </c>
      <c r="R698" s="1">
        <f t="shared" si="137"/>
        <v>0</v>
      </c>
      <c r="S698" s="12">
        <f t="shared" si="138"/>
        <v>0</v>
      </c>
      <c r="T698" s="6">
        <f t="shared" si="139"/>
        <v>20</v>
      </c>
      <c r="U698" s="1">
        <f t="shared" si="140"/>
        <v>0</v>
      </c>
      <c r="V698" s="13">
        <f t="shared" si="141"/>
        <v>0</v>
      </c>
      <c r="W698">
        <f t="shared" si="142"/>
        <v>40</v>
      </c>
      <c r="X698">
        <f t="shared" si="143"/>
        <v>0</v>
      </c>
      <c r="Y698" s="20" t="s">
        <v>52</v>
      </c>
    </row>
    <row r="699" spans="1:25" ht="14.25">
      <c r="A699" s="19">
        <v>3866</v>
      </c>
      <c r="B699" s="19">
        <v>2286684</v>
      </c>
      <c r="C699" s="19" t="s">
        <v>189</v>
      </c>
      <c r="D699" s="10" t="s">
        <v>178</v>
      </c>
      <c r="E699" s="19">
        <v>5</v>
      </c>
      <c r="F699" s="19">
        <v>646</v>
      </c>
      <c r="G699" s="15">
        <v>95</v>
      </c>
      <c r="H699" s="15">
        <v>242</v>
      </c>
      <c r="I699" s="15">
        <v>358</v>
      </c>
      <c r="J699" s="15">
        <v>1234</v>
      </c>
      <c r="K699" s="15">
        <v>1</v>
      </c>
      <c r="L699" s="11">
        <v>1</v>
      </c>
      <c r="M699" s="12">
        <f t="shared" si="133"/>
        <v>0</v>
      </c>
      <c r="N699" s="6">
        <f t="shared" si="134"/>
        <v>10</v>
      </c>
      <c r="O699" s="1">
        <f t="shared" si="135"/>
        <v>0</v>
      </c>
      <c r="P699" s="12">
        <f t="shared" si="144"/>
        <v>0</v>
      </c>
      <c r="Q699" s="6">
        <f t="shared" si="136"/>
        <v>15</v>
      </c>
      <c r="R699" s="1">
        <f t="shared" si="137"/>
        <v>0</v>
      </c>
      <c r="S699" s="12">
        <f t="shared" si="138"/>
        <v>0</v>
      </c>
      <c r="T699" s="6">
        <f t="shared" si="139"/>
        <v>20</v>
      </c>
      <c r="U699" s="1">
        <f t="shared" si="140"/>
        <v>0</v>
      </c>
      <c r="V699" s="13">
        <f t="shared" si="141"/>
        <v>0</v>
      </c>
      <c r="W699">
        <f t="shared" si="142"/>
        <v>40</v>
      </c>
      <c r="X699">
        <f t="shared" si="143"/>
        <v>0</v>
      </c>
      <c r="Y699" s="20" t="s">
        <v>52</v>
      </c>
    </row>
    <row r="700" spans="1:25" ht="14.25">
      <c r="A700" s="19">
        <v>3883</v>
      </c>
      <c r="B700" s="19">
        <v>1090978</v>
      </c>
      <c r="C700" s="19" t="s">
        <v>86</v>
      </c>
      <c r="D700" s="10" t="s">
        <v>81</v>
      </c>
      <c r="E700" s="19">
        <v>6</v>
      </c>
      <c r="F700" s="19">
        <v>644</v>
      </c>
      <c r="G700" s="15">
        <v>95</v>
      </c>
      <c r="H700" s="15">
        <v>242</v>
      </c>
      <c r="I700" s="15">
        <v>358</v>
      </c>
      <c r="J700" s="15">
        <v>1234</v>
      </c>
      <c r="K700" s="15">
        <v>1</v>
      </c>
      <c r="L700" s="11">
        <v>1</v>
      </c>
      <c r="M700" s="12">
        <f t="shared" si="133"/>
        <v>0</v>
      </c>
      <c r="N700" s="6">
        <f t="shared" si="134"/>
        <v>10</v>
      </c>
      <c r="O700" s="1">
        <f t="shared" si="135"/>
        <v>0</v>
      </c>
      <c r="P700" s="12">
        <f t="shared" si="144"/>
        <v>0</v>
      </c>
      <c r="Q700" s="6">
        <f t="shared" si="136"/>
        <v>15</v>
      </c>
      <c r="R700" s="1">
        <f t="shared" si="137"/>
        <v>0</v>
      </c>
      <c r="S700" s="12">
        <f t="shared" si="138"/>
        <v>0</v>
      </c>
      <c r="T700" s="6">
        <f t="shared" si="139"/>
        <v>20</v>
      </c>
      <c r="U700" s="1">
        <f t="shared" si="140"/>
        <v>0</v>
      </c>
      <c r="V700" s="13">
        <f t="shared" si="141"/>
        <v>0</v>
      </c>
      <c r="W700">
        <f t="shared" si="142"/>
        <v>40</v>
      </c>
      <c r="X700">
        <f t="shared" si="143"/>
        <v>0</v>
      </c>
      <c r="Y700" s="20" t="s">
        <v>52</v>
      </c>
    </row>
    <row r="701" spans="1:25" ht="14.25">
      <c r="A701" s="19">
        <v>3885</v>
      </c>
      <c r="B701" s="19">
        <v>2213461</v>
      </c>
      <c r="C701" s="19" t="s">
        <v>69</v>
      </c>
      <c r="D701" s="10" t="s">
        <v>41</v>
      </c>
      <c r="E701" s="19">
        <v>5</v>
      </c>
      <c r="F701" s="19">
        <v>643</v>
      </c>
      <c r="G701" s="15">
        <v>95</v>
      </c>
      <c r="H701" s="15">
        <v>242</v>
      </c>
      <c r="I701" s="15">
        <v>358</v>
      </c>
      <c r="J701" s="15">
        <v>1234</v>
      </c>
      <c r="K701" s="15">
        <v>1</v>
      </c>
      <c r="L701" s="11">
        <v>1</v>
      </c>
      <c r="M701" s="12">
        <f t="shared" si="133"/>
        <v>0</v>
      </c>
      <c r="N701" s="6">
        <f t="shared" si="134"/>
        <v>10</v>
      </c>
      <c r="O701" s="1">
        <f t="shared" si="135"/>
        <v>0</v>
      </c>
      <c r="P701" s="12">
        <f t="shared" si="144"/>
        <v>0</v>
      </c>
      <c r="Q701" s="6">
        <f t="shared" si="136"/>
        <v>15</v>
      </c>
      <c r="R701" s="1">
        <f t="shared" si="137"/>
        <v>0</v>
      </c>
      <c r="S701" s="12">
        <f t="shared" si="138"/>
        <v>0</v>
      </c>
      <c r="T701" s="6">
        <f t="shared" si="139"/>
        <v>20</v>
      </c>
      <c r="U701" s="1">
        <f t="shared" si="140"/>
        <v>0</v>
      </c>
      <c r="V701" s="13">
        <f t="shared" si="141"/>
        <v>0</v>
      </c>
      <c r="W701">
        <f t="shared" si="142"/>
        <v>40</v>
      </c>
      <c r="X701">
        <f t="shared" si="143"/>
        <v>0</v>
      </c>
      <c r="Y701" s="20" t="s">
        <v>52</v>
      </c>
    </row>
    <row r="702" spans="1:25" ht="14.25">
      <c r="A702" s="19">
        <v>3891</v>
      </c>
      <c r="B702" s="19">
        <v>1165108</v>
      </c>
      <c r="C702" s="19" t="s">
        <v>132</v>
      </c>
      <c r="D702" s="10" t="s">
        <v>101</v>
      </c>
      <c r="E702" s="19">
        <v>7</v>
      </c>
      <c r="F702" s="19">
        <v>641</v>
      </c>
      <c r="G702" s="15">
        <v>95</v>
      </c>
      <c r="H702" s="15">
        <v>242</v>
      </c>
      <c r="I702" s="15">
        <v>358</v>
      </c>
      <c r="J702" s="15">
        <v>1234</v>
      </c>
      <c r="K702" s="15">
        <v>1</v>
      </c>
      <c r="L702" s="11">
        <v>1</v>
      </c>
      <c r="M702" s="12">
        <f t="shared" si="133"/>
        <v>0</v>
      </c>
      <c r="N702" s="6">
        <f t="shared" si="134"/>
        <v>10</v>
      </c>
      <c r="O702" s="1">
        <f t="shared" si="135"/>
        <v>0</v>
      </c>
      <c r="P702" s="12">
        <f t="shared" si="144"/>
        <v>0</v>
      </c>
      <c r="Q702" s="6">
        <f t="shared" si="136"/>
        <v>15</v>
      </c>
      <c r="R702" s="1">
        <f t="shared" si="137"/>
        <v>0</v>
      </c>
      <c r="S702" s="12">
        <f t="shared" si="138"/>
        <v>0</v>
      </c>
      <c r="T702" s="6">
        <f t="shared" si="139"/>
        <v>20</v>
      </c>
      <c r="U702" s="1">
        <f t="shared" si="140"/>
        <v>0</v>
      </c>
      <c r="V702" s="13">
        <f t="shared" si="141"/>
        <v>0</v>
      </c>
      <c r="W702">
        <f t="shared" si="142"/>
        <v>40</v>
      </c>
      <c r="X702">
        <f t="shared" si="143"/>
        <v>0</v>
      </c>
      <c r="Y702" s="20" t="s">
        <v>52</v>
      </c>
    </row>
    <row r="703" spans="1:25" ht="14.25">
      <c r="A703" s="19">
        <v>3891</v>
      </c>
      <c r="B703" s="19">
        <v>2705634</v>
      </c>
      <c r="C703" s="19" t="s">
        <v>234</v>
      </c>
      <c r="D703" s="10" t="s">
        <v>212</v>
      </c>
      <c r="E703" s="19">
        <v>5</v>
      </c>
      <c r="F703" s="19">
        <v>641</v>
      </c>
      <c r="G703" s="15">
        <v>95</v>
      </c>
      <c r="H703" s="15">
        <v>242</v>
      </c>
      <c r="I703" s="15">
        <v>358</v>
      </c>
      <c r="J703" s="15">
        <v>1234</v>
      </c>
      <c r="K703" s="15">
        <v>1</v>
      </c>
      <c r="L703" s="11">
        <v>1</v>
      </c>
      <c r="M703" s="12">
        <f t="shared" si="133"/>
        <v>0</v>
      </c>
      <c r="N703" s="6">
        <f t="shared" si="134"/>
        <v>10</v>
      </c>
      <c r="O703" s="1">
        <f t="shared" si="135"/>
        <v>0</v>
      </c>
      <c r="P703" s="12">
        <f t="shared" si="144"/>
        <v>0</v>
      </c>
      <c r="Q703" s="6">
        <f t="shared" si="136"/>
        <v>15</v>
      </c>
      <c r="R703" s="1">
        <f t="shared" si="137"/>
        <v>0</v>
      </c>
      <c r="S703" s="12">
        <f t="shared" si="138"/>
        <v>0</v>
      </c>
      <c r="T703" s="6">
        <f t="shared" si="139"/>
        <v>20</v>
      </c>
      <c r="U703" s="1">
        <f t="shared" si="140"/>
        <v>0</v>
      </c>
      <c r="V703" s="13">
        <f t="shared" si="141"/>
        <v>0</v>
      </c>
      <c r="W703">
        <f t="shared" si="142"/>
        <v>40</v>
      </c>
      <c r="X703">
        <f t="shared" si="143"/>
        <v>0</v>
      </c>
      <c r="Y703" s="20" t="s">
        <v>52</v>
      </c>
    </row>
    <row r="704" spans="1:25" ht="14.25">
      <c r="A704" s="19">
        <v>3944</v>
      </c>
      <c r="B704" s="19">
        <v>1085642</v>
      </c>
      <c r="C704" s="19" t="s">
        <v>179</v>
      </c>
      <c r="D704" s="10" t="s">
        <v>178</v>
      </c>
      <c r="E704" s="19">
        <v>5</v>
      </c>
      <c r="F704" s="19">
        <v>632</v>
      </c>
      <c r="G704" s="15">
        <v>95</v>
      </c>
      <c r="H704" s="15">
        <v>242</v>
      </c>
      <c r="I704" s="15">
        <v>358</v>
      </c>
      <c r="J704" s="15">
        <v>1234</v>
      </c>
      <c r="K704" s="15">
        <v>1</v>
      </c>
      <c r="L704" s="11">
        <v>1</v>
      </c>
      <c r="M704" s="12">
        <f t="shared" si="133"/>
        <v>0</v>
      </c>
      <c r="N704" s="6">
        <f t="shared" si="134"/>
        <v>10</v>
      </c>
      <c r="O704" s="1">
        <f t="shared" si="135"/>
        <v>0</v>
      </c>
      <c r="P704" s="12">
        <f t="shared" si="144"/>
        <v>0</v>
      </c>
      <c r="Q704" s="6">
        <f t="shared" si="136"/>
        <v>15</v>
      </c>
      <c r="R704" s="1">
        <f t="shared" si="137"/>
        <v>0</v>
      </c>
      <c r="S704" s="12">
        <f t="shared" si="138"/>
        <v>0</v>
      </c>
      <c r="T704" s="6">
        <f t="shared" si="139"/>
        <v>20</v>
      </c>
      <c r="U704" s="1">
        <f t="shared" si="140"/>
        <v>0</v>
      </c>
      <c r="V704" s="13">
        <f t="shared" si="141"/>
        <v>0</v>
      </c>
      <c r="W704">
        <f t="shared" si="142"/>
        <v>40</v>
      </c>
      <c r="X704">
        <f t="shared" si="143"/>
        <v>0</v>
      </c>
      <c r="Y704" s="20" t="s">
        <v>52</v>
      </c>
    </row>
    <row r="705" spans="1:25" ht="14.25">
      <c r="A705" s="19">
        <v>4019</v>
      </c>
      <c r="B705" s="19">
        <v>1058581</v>
      </c>
      <c r="C705" s="19" t="s">
        <v>237</v>
      </c>
      <c r="D705" s="10" t="s">
        <v>236</v>
      </c>
      <c r="E705" s="19">
        <v>6</v>
      </c>
      <c r="F705" s="19">
        <v>618</v>
      </c>
      <c r="G705" s="15">
        <v>95</v>
      </c>
      <c r="H705" s="15">
        <v>242</v>
      </c>
      <c r="I705" s="15">
        <v>358</v>
      </c>
      <c r="J705" s="15">
        <v>1234</v>
      </c>
      <c r="K705" s="15">
        <v>1</v>
      </c>
      <c r="L705" s="11">
        <v>1</v>
      </c>
      <c r="M705" s="12">
        <f t="shared" si="133"/>
        <v>0</v>
      </c>
      <c r="N705" s="6">
        <f t="shared" si="134"/>
        <v>10</v>
      </c>
      <c r="O705" s="1">
        <f t="shared" si="135"/>
        <v>0</v>
      </c>
      <c r="P705" s="12">
        <f t="shared" si="144"/>
        <v>0</v>
      </c>
      <c r="Q705" s="6">
        <f t="shared" si="136"/>
        <v>15</v>
      </c>
      <c r="R705" s="1">
        <f t="shared" si="137"/>
        <v>0</v>
      </c>
      <c r="S705" s="12">
        <f t="shared" si="138"/>
        <v>0</v>
      </c>
      <c r="T705" s="6">
        <f t="shared" si="139"/>
        <v>20</v>
      </c>
      <c r="U705" s="1">
        <f t="shared" si="140"/>
        <v>0</v>
      </c>
      <c r="V705" s="13">
        <f t="shared" si="141"/>
        <v>0</v>
      </c>
      <c r="W705">
        <f t="shared" si="142"/>
        <v>40</v>
      </c>
      <c r="X705">
        <f t="shared" si="143"/>
        <v>0</v>
      </c>
      <c r="Y705" s="20" t="s">
        <v>52</v>
      </c>
    </row>
    <row r="706" spans="1:25" ht="14.25">
      <c r="A706" s="19">
        <v>4044</v>
      </c>
      <c r="B706" s="19">
        <v>2519952</v>
      </c>
      <c r="C706" s="19" t="s">
        <v>191</v>
      </c>
      <c r="D706" s="10" t="s">
        <v>178</v>
      </c>
      <c r="E706" s="19">
        <v>5</v>
      </c>
      <c r="F706" s="19">
        <v>614</v>
      </c>
      <c r="G706" s="15">
        <v>95</v>
      </c>
      <c r="H706" s="15">
        <v>242</v>
      </c>
      <c r="I706" s="15">
        <v>358</v>
      </c>
      <c r="J706" s="15">
        <v>1234</v>
      </c>
      <c r="K706" s="15">
        <v>1</v>
      </c>
      <c r="L706" s="11">
        <v>1</v>
      </c>
      <c r="M706" s="12">
        <f aca="true" t="shared" si="145" ref="M706:M769">IF(A706&lt;(G706+1),(G706-A706+1)/G706,0)</f>
        <v>0</v>
      </c>
      <c r="N706" s="6">
        <f aca="true" t="shared" si="146" ref="N706:N769">IF(G706&lt;10,MIN(10,G706*2),IF(G706&gt;10*K706*L706,10*K706*L706,G706))</f>
        <v>10</v>
      </c>
      <c r="O706" s="1">
        <f aca="true" t="shared" si="147" ref="O706:O769">M706*N706</f>
        <v>0</v>
      </c>
      <c r="P706" s="12">
        <f t="shared" si="144"/>
        <v>0</v>
      </c>
      <c r="Q706" s="6">
        <f aca="true" t="shared" si="148" ref="Q706:Q769">IF(H706&lt;15,MIN(15,H706*2),IF(H706&gt;15*K706*L706,15*K706*L706,H706))</f>
        <v>15</v>
      </c>
      <c r="R706" s="1">
        <f aca="true" t="shared" si="149" ref="R706:R769">P706*Q706</f>
        <v>0</v>
      </c>
      <c r="S706" s="12">
        <f aca="true" t="shared" si="150" ref="S706:S769">IF(I706&gt;0,IF(A706&lt;(G706+H706+I706+1),MIN((I706-A706+G706+H706+1)/I706,1),0),0)</f>
        <v>0</v>
      </c>
      <c r="T706" s="6">
        <f aca="true" t="shared" si="151" ref="T706:T769">IF(I706&lt;20,MIN(20,I706*2),IF(I706&gt;20*K706*L706,20*K706*L706,I706))</f>
        <v>20</v>
      </c>
      <c r="U706" s="1">
        <f aca="true" t="shared" si="152" ref="U706:U769">S706*T706</f>
        <v>0</v>
      </c>
      <c r="V706" s="13">
        <f aca="true" t="shared" si="153" ref="V706:V769">IF(J706&gt;0,IF(A706&lt;(G706+H706+I706+J706+1),MIN((J706-A706+G706+H706+I706+1)/J706,1),0),0)</f>
        <v>0</v>
      </c>
      <c r="W706">
        <f aca="true" t="shared" si="154" ref="W706:W769">IF(J706&lt;40,MIN(40,J706*2),IF(J706&gt;40*K706*L706,40*K706*L706,J706))</f>
        <v>40</v>
      </c>
      <c r="X706">
        <f aca="true" t="shared" si="155" ref="X706:X769">V706*W706</f>
        <v>0</v>
      </c>
      <c r="Y706" s="20" t="s">
        <v>52</v>
      </c>
    </row>
    <row r="707" spans="1:25" ht="14.25">
      <c r="A707" s="19">
        <v>4050</v>
      </c>
      <c r="B707" s="19">
        <v>1099449</v>
      </c>
      <c r="C707" s="19" t="s">
        <v>162</v>
      </c>
      <c r="D707" s="10" t="s">
        <v>159</v>
      </c>
      <c r="E707" s="19">
        <v>6</v>
      </c>
      <c r="F707" s="19">
        <v>613</v>
      </c>
      <c r="G707" s="15">
        <v>95</v>
      </c>
      <c r="H707" s="15">
        <v>242</v>
      </c>
      <c r="I707" s="15">
        <v>358</v>
      </c>
      <c r="J707" s="15">
        <v>1234</v>
      </c>
      <c r="K707" s="15">
        <v>1</v>
      </c>
      <c r="L707" s="11">
        <v>1</v>
      </c>
      <c r="M707" s="12">
        <f t="shared" si="145"/>
        <v>0</v>
      </c>
      <c r="N707" s="6">
        <f t="shared" si="146"/>
        <v>10</v>
      </c>
      <c r="O707" s="1">
        <f t="shared" si="147"/>
        <v>0</v>
      </c>
      <c r="P707" s="12">
        <f t="shared" si="144"/>
        <v>0</v>
      </c>
      <c r="Q707" s="6">
        <f t="shared" si="148"/>
        <v>15</v>
      </c>
      <c r="R707" s="1">
        <f t="shared" si="149"/>
        <v>0</v>
      </c>
      <c r="S707" s="12">
        <f t="shared" si="150"/>
        <v>0</v>
      </c>
      <c r="T707" s="6">
        <f t="shared" si="151"/>
        <v>20</v>
      </c>
      <c r="U707" s="1">
        <f t="shared" si="152"/>
        <v>0</v>
      </c>
      <c r="V707" s="13">
        <f t="shared" si="153"/>
        <v>0</v>
      </c>
      <c r="W707">
        <f t="shared" si="154"/>
        <v>40</v>
      </c>
      <c r="X707">
        <f t="shared" si="155"/>
        <v>0</v>
      </c>
      <c r="Y707" s="20" t="s">
        <v>52</v>
      </c>
    </row>
    <row r="708" spans="1:25" ht="14.25">
      <c r="A708" s="19">
        <v>4078</v>
      </c>
      <c r="B708" s="19">
        <v>2705612</v>
      </c>
      <c r="C708" s="19" t="s">
        <v>233</v>
      </c>
      <c r="D708" s="10" t="s">
        <v>212</v>
      </c>
      <c r="E708" s="19">
        <v>5</v>
      </c>
      <c r="F708" s="19">
        <v>607</v>
      </c>
      <c r="G708" s="15">
        <v>95</v>
      </c>
      <c r="H708" s="15">
        <v>242</v>
      </c>
      <c r="I708" s="15">
        <v>358</v>
      </c>
      <c r="J708" s="15">
        <v>1234</v>
      </c>
      <c r="K708" s="15">
        <v>1</v>
      </c>
      <c r="L708" s="11">
        <v>1</v>
      </c>
      <c r="M708" s="12">
        <f t="shared" si="145"/>
        <v>0</v>
      </c>
      <c r="N708" s="6">
        <f t="shared" si="146"/>
        <v>10</v>
      </c>
      <c r="O708" s="1">
        <f t="shared" si="147"/>
        <v>0</v>
      </c>
      <c r="P708" s="12">
        <f t="shared" si="144"/>
        <v>0</v>
      </c>
      <c r="Q708" s="6">
        <f t="shared" si="148"/>
        <v>15</v>
      </c>
      <c r="R708" s="1">
        <f t="shared" si="149"/>
        <v>0</v>
      </c>
      <c r="S708" s="12">
        <f t="shared" si="150"/>
        <v>0</v>
      </c>
      <c r="T708" s="6">
        <f t="shared" si="151"/>
        <v>20</v>
      </c>
      <c r="U708" s="1">
        <f t="shared" si="152"/>
        <v>0</v>
      </c>
      <c r="V708" s="13">
        <f t="shared" si="153"/>
        <v>0</v>
      </c>
      <c r="W708">
        <f t="shared" si="154"/>
        <v>40</v>
      </c>
      <c r="X708">
        <f t="shared" si="155"/>
        <v>0</v>
      </c>
      <c r="Y708" s="20" t="s">
        <v>52</v>
      </c>
    </row>
    <row r="709" spans="1:25" ht="14.25">
      <c r="A709" s="19">
        <v>4081</v>
      </c>
      <c r="B709" s="19">
        <v>1038651</v>
      </c>
      <c r="C709" s="19" t="s">
        <v>150</v>
      </c>
      <c r="D709" s="10" t="s">
        <v>147</v>
      </c>
      <c r="E709" s="19">
        <v>6</v>
      </c>
      <c r="F709" s="19">
        <v>606</v>
      </c>
      <c r="G709" s="15">
        <v>95</v>
      </c>
      <c r="H709" s="15">
        <v>242</v>
      </c>
      <c r="I709" s="15">
        <v>358</v>
      </c>
      <c r="J709" s="15">
        <v>1234</v>
      </c>
      <c r="K709" s="15">
        <v>1</v>
      </c>
      <c r="L709" s="11">
        <v>1</v>
      </c>
      <c r="M709" s="12">
        <f t="shared" si="145"/>
        <v>0</v>
      </c>
      <c r="N709" s="6">
        <f t="shared" si="146"/>
        <v>10</v>
      </c>
      <c r="O709" s="1">
        <f t="shared" si="147"/>
        <v>0</v>
      </c>
      <c r="P709" s="12">
        <f t="shared" si="144"/>
        <v>0</v>
      </c>
      <c r="Q709" s="6">
        <f t="shared" si="148"/>
        <v>15</v>
      </c>
      <c r="R709" s="1">
        <f t="shared" si="149"/>
        <v>0</v>
      </c>
      <c r="S709" s="12">
        <f t="shared" si="150"/>
        <v>0</v>
      </c>
      <c r="T709" s="6">
        <f t="shared" si="151"/>
        <v>20</v>
      </c>
      <c r="U709" s="1">
        <f t="shared" si="152"/>
        <v>0</v>
      </c>
      <c r="V709" s="13">
        <f t="shared" si="153"/>
        <v>0</v>
      </c>
      <c r="W709">
        <f t="shared" si="154"/>
        <v>40</v>
      </c>
      <c r="X709">
        <f t="shared" si="155"/>
        <v>0</v>
      </c>
      <c r="Y709" s="20" t="s">
        <v>52</v>
      </c>
    </row>
    <row r="710" spans="1:25" ht="14.25">
      <c r="A710" s="19">
        <v>4105</v>
      </c>
      <c r="B710" s="19">
        <v>2504418</v>
      </c>
      <c r="C710" s="19" t="s">
        <v>142</v>
      </c>
      <c r="D710" s="10" t="s">
        <v>101</v>
      </c>
      <c r="E710" s="19">
        <v>6</v>
      </c>
      <c r="F710" s="19">
        <v>601</v>
      </c>
      <c r="G710" s="15">
        <v>95</v>
      </c>
      <c r="H710" s="15">
        <v>242</v>
      </c>
      <c r="I710" s="15">
        <v>358</v>
      </c>
      <c r="J710" s="15">
        <v>1234</v>
      </c>
      <c r="K710" s="15">
        <v>1</v>
      </c>
      <c r="L710" s="11">
        <v>1</v>
      </c>
      <c r="M710" s="12">
        <f t="shared" si="145"/>
        <v>0</v>
      </c>
      <c r="N710" s="6">
        <f t="shared" si="146"/>
        <v>10</v>
      </c>
      <c r="O710" s="1">
        <f t="shared" si="147"/>
        <v>0</v>
      </c>
      <c r="P710" s="12">
        <f t="shared" si="144"/>
        <v>0</v>
      </c>
      <c r="Q710" s="6">
        <f t="shared" si="148"/>
        <v>15</v>
      </c>
      <c r="R710" s="1">
        <f t="shared" si="149"/>
        <v>0</v>
      </c>
      <c r="S710" s="12">
        <f t="shared" si="150"/>
        <v>0</v>
      </c>
      <c r="T710" s="6">
        <f t="shared" si="151"/>
        <v>20</v>
      </c>
      <c r="U710" s="1">
        <f t="shared" si="152"/>
        <v>0</v>
      </c>
      <c r="V710" s="13">
        <f t="shared" si="153"/>
        <v>0</v>
      </c>
      <c r="W710">
        <f t="shared" si="154"/>
        <v>40</v>
      </c>
      <c r="X710">
        <f t="shared" si="155"/>
        <v>0</v>
      </c>
      <c r="Y710" s="20" t="s">
        <v>52</v>
      </c>
    </row>
    <row r="711" spans="1:25" ht="14.25">
      <c r="A711" s="19">
        <v>4163</v>
      </c>
      <c r="B711" s="19">
        <v>1103559</v>
      </c>
      <c r="C711" s="19" t="s">
        <v>62</v>
      </c>
      <c r="D711" s="10" t="s">
        <v>41</v>
      </c>
      <c r="E711" s="19">
        <v>6</v>
      </c>
      <c r="F711" s="19">
        <v>589</v>
      </c>
      <c r="G711" s="15">
        <v>95</v>
      </c>
      <c r="H711" s="15">
        <v>242</v>
      </c>
      <c r="I711" s="15">
        <v>358</v>
      </c>
      <c r="J711" s="15">
        <v>1234</v>
      </c>
      <c r="K711" s="15">
        <v>1</v>
      </c>
      <c r="L711" s="11">
        <v>1</v>
      </c>
      <c r="M711" s="12">
        <f t="shared" si="145"/>
        <v>0</v>
      </c>
      <c r="N711" s="6">
        <f t="shared" si="146"/>
        <v>10</v>
      </c>
      <c r="O711" s="1">
        <f t="shared" si="147"/>
        <v>0</v>
      </c>
      <c r="P711" s="12">
        <f t="shared" si="144"/>
        <v>0</v>
      </c>
      <c r="Q711" s="6">
        <f t="shared" si="148"/>
        <v>15</v>
      </c>
      <c r="R711" s="1">
        <f t="shared" si="149"/>
        <v>0</v>
      </c>
      <c r="S711" s="12">
        <f t="shared" si="150"/>
        <v>0</v>
      </c>
      <c r="T711" s="6">
        <f t="shared" si="151"/>
        <v>20</v>
      </c>
      <c r="U711" s="1">
        <f t="shared" si="152"/>
        <v>0</v>
      </c>
      <c r="V711" s="13">
        <f t="shared" si="153"/>
        <v>0</v>
      </c>
      <c r="W711">
        <f t="shared" si="154"/>
        <v>40</v>
      </c>
      <c r="X711">
        <f t="shared" si="155"/>
        <v>0</v>
      </c>
      <c r="Y711" s="20" t="s">
        <v>52</v>
      </c>
    </row>
    <row r="712" spans="1:25" ht="14.25">
      <c r="A712" s="19">
        <v>4186</v>
      </c>
      <c r="B712" s="19">
        <v>2152365</v>
      </c>
      <c r="C712" s="19" t="s">
        <v>169</v>
      </c>
      <c r="D712" s="10" t="s">
        <v>167</v>
      </c>
      <c r="E712" s="19">
        <v>6</v>
      </c>
      <c r="F712" s="19">
        <v>582</v>
      </c>
      <c r="G712" s="15">
        <v>95</v>
      </c>
      <c r="H712" s="15">
        <v>242</v>
      </c>
      <c r="I712" s="15">
        <v>358</v>
      </c>
      <c r="J712" s="15">
        <v>1234</v>
      </c>
      <c r="K712" s="15">
        <v>1</v>
      </c>
      <c r="L712" s="11">
        <v>1</v>
      </c>
      <c r="M712" s="12">
        <f t="shared" si="145"/>
        <v>0</v>
      </c>
      <c r="N712" s="6">
        <f t="shared" si="146"/>
        <v>10</v>
      </c>
      <c r="O712" s="1">
        <f t="shared" si="147"/>
        <v>0</v>
      </c>
      <c r="P712" s="12">
        <f t="shared" si="144"/>
        <v>0</v>
      </c>
      <c r="Q712" s="6">
        <f t="shared" si="148"/>
        <v>15</v>
      </c>
      <c r="R712" s="1">
        <f t="shared" si="149"/>
        <v>0</v>
      </c>
      <c r="S712" s="12">
        <f t="shared" si="150"/>
        <v>0</v>
      </c>
      <c r="T712" s="6">
        <f t="shared" si="151"/>
        <v>20</v>
      </c>
      <c r="U712" s="1">
        <f t="shared" si="152"/>
        <v>0</v>
      </c>
      <c r="V712" s="13">
        <f t="shared" si="153"/>
        <v>0</v>
      </c>
      <c r="W712">
        <f t="shared" si="154"/>
        <v>40</v>
      </c>
      <c r="X712">
        <f t="shared" si="155"/>
        <v>0</v>
      </c>
      <c r="Y712" s="20" t="s">
        <v>52</v>
      </c>
    </row>
    <row r="713" spans="1:25" ht="14.25">
      <c r="A713" s="19">
        <v>4271</v>
      </c>
      <c r="B713" s="19">
        <v>1132075</v>
      </c>
      <c r="C713" s="19" t="s">
        <v>241</v>
      </c>
      <c r="D713" s="10" t="s">
        <v>236</v>
      </c>
      <c r="E713" s="19">
        <v>6</v>
      </c>
      <c r="F713" s="19">
        <v>558</v>
      </c>
      <c r="G713" s="15">
        <v>95</v>
      </c>
      <c r="H713" s="15">
        <v>242</v>
      </c>
      <c r="I713" s="15">
        <v>358</v>
      </c>
      <c r="J713" s="15">
        <v>1234</v>
      </c>
      <c r="K713" s="15">
        <v>1</v>
      </c>
      <c r="L713" s="11">
        <v>1</v>
      </c>
      <c r="M713" s="12">
        <f t="shared" si="145"/>
        <v>0</v>
      </c>
      <c r="N713" s="6">
        <f t="shared" si="146"/>
        <v>10</v>
      </c>
      <c r="O713" s="1">
        <f t="shared" si="147"/>
        <v>0</v>
      </c>
      <c r="P713" s="12">
        <f t="shared" si="144"/>
        <v>0</v>
      </c>
      <c r="Q713" s="6">
        <f t="shared" si="148"/>
        <v>15</v>
      </c>
      <c r="R713" s="1">
        <f t="shared" si="149"/>
        <v>0</v>
      </c>
      <c r="S713" s="12">
        <f t="shared" si="150"/>
        <v>0</v>
      </c>
      <c r="T713" s="6">
        <f t="shared" si="151"/>
        <v>20</v>
      </c>
      <c r="U713" s="1">
        <f t="shared" si="152"/>
        <v>0</v>
      </c>
      <c r="V713" s="13">
        <f t="shared" si="153"/>
        <v>0</v>
      </c>
      <c r="W713">
        <f t="shared" si="154"/>
        <v>40</v>
      </c>
      <c r="X713">
        <f t="shared" si="155"/>
        <v>0</v>
      </c>
      <c r="Y713" s="20" t="s">
        <v>52</v>
      </c>
    </row>
    <row r="714" spans="1:25" ht="14.25">
      <c r="A714" s="19">
        <v>4297</v>
      </c>
      <c r="B714" s="19">
        <v>1118845</v>
      </c>
      <c r="C714" s="19" t="s">
        <v>239</v>
      </c>
      <c r="D714" s="10" t="s">
        <v>236</v>
      </c>
      <c r="E714" s="19">
        <v>6</v>
      </c>
      <c r="F714" s="19">
        <v>550</v>
      </c>
      <c r="G714" s="15">
        <v>95</v>
      </c>
      <c r="H714" s="15">
        <v>242</v>
      </c>
      <c r="I714" s="15">
        <v>358</v>
      </c>
      <c r="J714" s="15">
        <v>1234</v>
      </c>
      <c r="K714" s="15">
        <v>1</v>
      </c>
      <c r="L714" s="11">
        <v>1</v>
      </c>
      <c r="M714" s="12">
        <f t="shared" si="145"/>
        <v>0</v>
      </c>
      <c r="N714" s="6">
        <f t="shared" si="146"/>
        <v>10</v>
      </c>
      <c r="O714" s="1">
        <f t="shared" si="147"/>
        <v>0</v>
      </c>
      <c r="P714" s="12">
        <f t="shared" si="144"/>
        <v>0</v>
      </c>
      <c r="Q714" s="6">
        <f t="shared" si="148"/>
        <v>15</v>
      </c>
      <c r="R714" s="1">
        <f t="shared" si="149"/>
        <v>0</v>
      </c>
      <c r="S714" s="12">
        <f t="shared" si="150"/>
        <v>0</v>
      </c>
      <c r="T714" s="6">
        <f t="shared" si="151"/>
        <v>20</v>
      </c>
      <c r="U714" s="1">
        <f t="shared" si="152"/>
        <v>0</v>
      </c>
      <c r="V714" s="13">
        <f t="shared" si="153"/>
        <v>0</v>
      </c>
      <c r="W714">
        <f t="shared" si="154"/>
        <v>40</v>
      </c>
      <c r="X714">
        <f t="shared" si="155"/>
        <v>0</v>
      </c>
      <c r="Y714" s="20" t="s">
        <v>52</v>
      </c>
    </row>
    <row r="715" spans="1:25" ht="14.25">
      <c r="A715" s="19">
        <v>4381</v>
      </c>
      <c r="B715" s="19">
        <v>2286673</v>
      </c>
      <c r="C715" s="19" t="s">
        <v>188</v>
      </c>
      <c r="D715" s="10" t="s">
        <v>178</v>
      </c>
      <c r="E715" s="19">
        <v>6</v>
      </c>
      <c r="F715" s="19">
        <v>516</v>
      </c>
      <c r="G715" s="15">
        <v>95</v>
      </c>
      <c r="H715" s="15">
        <v>242</v>
      </c>
      <c r="I715" s="15">
        <v>358</v>
      </c>
      <c r="J715" s="15">
        <v>1234</v>
      </c>
      <c r="K715" s="15">
        <v>1</v>
      </c>
      <c r="L715" s="11">
        <v>1</v>
      </c>
      <c r="M715" s="12">
        <f t="shared" si="145"/>
        <v>0</v>
      </c>
      <c r="N715" s="6">
        <f t="shared" si="146"/>
        <v>10</v>
      </c>
      <c r="O715" s="1">
        <f t="shared" si="147"/>
        <v>0</v>
      </c>
      <c r="P715" s="12">
        <f t="shared" si="144"/>
        <v>0</v>
      </c>
      <c r="Q715" s="6">
        <f t="shared" si="148"/>
        <v>15</v>
      </c>
      <c r="R715" s="1">
        <f t="shared" si="149"/>
        <v>0</v>
      </c>
      <c r="S715" s="12">
        <f t="shared" si="150"/>
        <v>0</v>
      </c>
      <c r="T715" s="6">
        <f t="shared" si="151"/>
        <v>20</v>
      </c>
      <c r="U715" s="1">
        <f t="shared" si="152"/>
        <v>0</v>
      </c>
      <c r="V715" s="13">
        <f t="shared" si="153"/>
        <v>0</v>
      </c>
      <c r="W715">
        <f t="shared" si="154"/>
        <v>40</v>
      </c>
      <c r="X715">
        <f t="shared" si="155"/>
        <v>0</v>
      </c>
      <c r="Y715" s="20" t="s">
        <v>52</v>
      </c>
    </row>
    <row r="716" spans="1:25" ht="14.25">
      <c r="A716" s="19">
        <v>4388</v>
      </c>
      <c r="B716" s="19">
        <v>1107825</v>
      </c>
      <c r="C716" s="19" t="s">
        <v>103</v>
      </c>
      <c r="D716" s="10" t="s">
        <v>101</v>
      </c>
      <c r="E716" s="19">
        <v>7</v>
      </c>
      <c r="F716" s="19">
        <v>512</v>
      </c>
      <c r="G716" s="15">
        <v>95</v>
      </c>
      <c r="H716" s="15">
        <v>242</v>
      </c>
      <c r="I716" s="15">
        <v>358</v>
      </c>
      <c r="J716" s="15">
        <v>1234</v>
      </c>
      <c r="K716" s="15">
        <v>1</v>
      </c>
      <c r="L716" s="11">
        <v>1</v>
      </c>
      <c r="M716" s="12">
        <f t="shared" si="145"/>
        <v>0</v>
      </c>
      <c r="N716" s="6">
        <f t="shared" si="146"/>
        <v>10</v>
      </c>
      <c r="O716" s="1">
        <f t="shared" si="147"/>
        <v>0</v>
      </c>
      <c r="P716" s="12">
        <f t="shared" si="144"/>
        <v>0</v>
      </c>
      <c r="Q716" s="6">
        <f t="shared" si="148"/>
        <v>15</v>
      </c>
      <c r="R716" s="1">
        <f t="shared" si="149"/>
        <v>0</v>
      </c>
      <c r="S716" s="12">
        <f t="shared" si="150"/>
        <v>0</v>
      </c>
      <c r="T716" s="6">
        <f t="shared" si="151"/>
        <v>20</v>
      </c>
      <c r="U716" s="1">
        <f t="shared" si="152"/>
        <v>0</v>
      </c>
      <c r="V716" s="13">
        <f t="shared" si="153"/>
        <v>0</v>
      </c>
      <c r="W716">
        <f t="shared" si="154"/>
        <v>40</v>
      </c>
      <c r="X716">
        <f t="shared" si="155"/>
        <v>0</v>
      </c>
      <c r="Y716" s="20" t="s">
        <v>52</v>
      </c>
    </row>
    <row r="717" spans="1:25" ht="14.25">
      <c r="A717" s="19">
        <v>4435</v>
      </c>
      <c r="B717" s="19">
        <v>1147516</v>
      </c>
      <c r="C717" s="19" t="s">
        <v>130</v>
      </c>
      <c r="D717" s="10" t="s">
        <v>101</v>
      </c>
      <c r="E717" s="19">
        <v>7</v>
      </c>
      <c r="F717" s="19">
        <v>479</v>
      </c>
      <c r="G717" s="15">
        <v>95</v>
      </c>
      <c r="H717" s="15">
        <v>242</v>
      </c>
      <c r="I717" s="15">
        <v>358</v>
      </c>
      <c r="J717" s="15">
        <v>1234</v>
      </c>
      <c r="K717" s="15">
        <v>1</v>
      </c>
      <c r="L717" s="11">
        <v>1</v>
      </c>
      <c r="M717" s="12">
        <f t="shared" si="145"/>
        <v>0</v>
      </c>
      <c r="N717" s="6">
        <f t="shared" si="146"/>
        <v>10</v>
      </c>
      <c r="O717" s="1">
        <f t="shared" si="147"/>
        <v>0</v>
      </c>
      <c r="P717" s="12">
        <f t="shared" si="144"/>
        <v>0</v>
      </c>
      <c r="Q717" s="6">
        <f t="shared" si="148"/>
        <v>15</v>
      </c>
      <c r="R717" s="1">
        <f t="shared" si="149"/>
        <v>0</v>
      </c>
      <c r="S717" s="12">
        <f t="shared" si="150"/>
        <v>0</v>
      </c>
      <c r="T717" s="6">
        <f t="shared" si="151"/>
        <v>20</v>
      </c>
      <c r="U717" s="1">
        <f t="shared" si="152"/>
        <v>0</v>
      </c>
      <c r="V717" s="13">
        <f t="shared" si="153"/>
        <v>0</v>
      </c>
      <c r="W717">
        <f t="shared" si="154"/>
        <v>40</v>
      </c>
      <c r="X717">
        <f t="shared" si="155"/>
        <v>0</v>
      </c>
      <c r="Y717" s="20" t="s">
        <v>52</v>
      </c>
    </row>
    <row r="718" spans="1:25" ht="14.25">
      <c r="A718" s="19">
        <v>4461</v>
      </c>
      <c r="B718" s="19">
        <v>2520005</v>
      </c>
      <c r="C718" s="19" t="s">
        <v>192</v>
      </c>
      <c r="D718" s="10" t="s">
        <v>178</v>
      </c>
      <c r="E718" s="19">
        <v>6</v>
      </c>
      <c r="F718" s="19">
        <v>435</v>
      </c>
      <c r="G718" s="15">
        <v>95</v>
      </c>
      <c r="H718" s="15">
        <v>242</v>
      </c>
      <c r="I718" s="15">
        <v>358</v>
      </c>
      <c r="J718" s="15">
        <v>1234</v>
      </c>
      <c r="K718" s="15">
        <v>1</v>
      </c>
      <c r="L718" s="11">
        <v>1</v>
      </c>
      <c r="M718" s="12">
        <f t="shared" si="145"/>
        <v>0</v>
      </c>
      <c r="N718" s="6">
        <f t="shared" si="146"/>
        <v>10</v>
      </c>
      <c r="O718" s="1">
        <f t="shared" si="147"/>
        <v>0</v>
      </c>
      <c r="P718" s="12">
        <f t="shared" si="144"/>
        <v>0</v>
      </c>
      <c r="Q718" s="6">
        <f t="shared" si="148"/>
        <v>15</v>
      </c>
      <c r="R718" s="1">
        <f t="shared" si="149"/>
        <v>0</v>
      </c>
      <c r="S718" s="12">
        <f t="shared" si="150"/>
        <v>0</v>
      </c>
      <c r="T718" s="6">
        <f t="shared" si="151"/>
        <v>20</v>
      </c>
      <c r="U718" s="1">
        <f t="shared" si="152"/>
        <v>0</v>
      </c>
      <c r="V718" s="13">
        <f t="shared" si="153"/>
        <v>0</v>
      </c>
      <c r="W718">
        <f t="shared" si="154"/>
        <v>40</v>
      </c>
      <c r="X718">
        <f t="shared" si="155"/>
        <v>0</v>
      </c>
      <c r="Y718" s="20" t="s">
        <v>52</v>
      </c>
    </row>
    <row r="719" spans="1:25" ht="14.25">
      <c r="A719" s="19">
        <v>4473</v>
      </c>
      <c r="B719" s="19">
        <v>1121212</v>
      </c>
      <c r="C719" s="19" t="s">
        <v>156</v>
      </c>
      <c r="D719" s="10" t="s">
        <v>147</v>
      </c>
      <c r="E719" s="19">
        <v>6</v>
      </c>
      <c r="F719" s="19">
        <v>399</v>
      </c>
      <c r="G719" s="15">
        <v>95</v>
      </c>
      <c r="H719" s="15">
        <v>242</v>
      </c>
      <c r="I719" s="15">
        <v>358</v>
      </c>
      <c r="J719" s="15">
        <v>1234</v>
      </c>
      <c r="K719" s="15">
        <v>1</v>
      </c>
      <c r="L719" s="11">
        <v>1</v>
      </c>
      <c r="M719" s="12">
        <f t="shared" si="145"/>
        <v>0</v>
      </c>
      <c r="N719" s="6">
        <f t="shared" si="146"/>
        <v>10</v>
      </c>
      <c r="O719" s="1">
        <f t="shared" si="147"/>
        <v>0</v>
      </c>
      <c r="P719" s="12">
        <f t="shared" si="144"/>
        <v>0</v>
      </c>
      <c r="Q719" s="6">
        <f t="shared" si="148"/>
        <v>15</v>
      </c>
      <c r="R719" s="1">
        <f t="shared" si="149"/>
        <v>0</v>
      </c>
      <c r="S719" s="12">
        <f t="shared" si="150"/>
        <v>0</v>
      </c>
      <c r="T719" s="6">
        <f t="shared" si="151"/>
        <v>20</v>
      </c>
      <c r="U719" s="1">
        <f t="shared" si="152"/>
        <v>0</v>
      </c>
      <c r="V719" s="13">
        <f t="shared" si="153"/>
        <v>0</v>
      </c>
      <c r="W719">
        <f t="shared" si="154"/>
        <v>40</v>
      </c>
      <c r="X719">
        <f t="shared" si="155"/>
        <v>0</v>
      </c>
      <c r="Y719" s="20" t="s">
        <v>52</v>
      </c>
    </row>
    <row r="720" spans="1:25" ht="14.25">
      <c r="A720" s="19">
        <v>4479</v>
      </c>
      <c r="B720" s="19">
        <v>1111371</v>
      </c>
      <c r="C720" s="19" t="s">
        <v>155</v>
      </c>
      <c r="D720" s="10" t="s">
        <v>147</v>
      </c>
      <c r="E720" s="19">
        <v>6</v>
      </c>
      <c r="F720" s="19">
        <v>385</v>
      </c>
      <c r="G720" s="15">
        <v>95</v>
      </c>
      <c r="H720" s="15">
        <v>242</v>
      </c>
      <c r="I720" s="15">
        <v>358</v>
      </c>
      <c r="J720" s="15">
        <v>1234</v>
      </c>
      <c r="K720" s="15">
        <v>1</v>
      </c>
      <c r="L720" s="11">
        <v>1</v>
      </c>
      <c r="M720" s="12">
        <f t="shared" si="145"/>
        <v>0</v>
      </c>
      <c r="N720" s="6">
        <f t="shared" si="146"/>
        <v>10</v>
      </c>
      <c r="O720" s="1">
        <f t="shared" si="147"/>
        <v>0</v>
      </c>
      <c r="P720" s="12">
        <f t="shared" si="144"/>
        <v>0</v>
      </c>
      <c r="Q720" s="6">
        <f t="shared" si="148"/>
        <v>15</v>
      </c>
      <c r="R720" s="1">
        <f t="shared" si="149"/>
        <v>0</v>
      </c>
      <c r="S720" s="12">
        <f t="shared" si="150"/>
        <v>0</v>
      </c>
      <c r="T720" s="6">
        <f t="shared" si="151"/>
        <v>20</v>
      </c>
      <c r="U720" s="1">
        <f t="shared" si="152"/>
        <v>0</v>
      </c>
      <c r="V720" s="13">
        <f t="shared" si="153"/>
        <v>0</v>
      </c>
      <c r="W720">
        <f t="shared" si="154"/>
        <v>40</v>
      </c>
      <c r="X720">
        <f t="shared" si="155"/>
        <v>0</v>
      </c>
      <c r="Y720" s="20" t="s">
        <v>52</v>
      </c>
    </row>
    <row r="721" spans="1:25" ht="14.25">
      <c r="A721" s="21">
        <v>251</v>
      </c>
      <c r="B721" s="21">
        <v>1015454</v>
      </c>
      <c r="C721" s="21" t="s">
        <v>213</v>
      </c>
      <c r="D721" s="10" t="s">
        <v>212</v>
      </c>
      <c r="E721" s="21">
        <v>3</v>
      </c>
      <c r="F721" s="21">
        <v>938</v>
      </c>
      <c r="G721" s="15">
        <v>96</v>
      </c>
      <c r="H721" s="15">
        <v>240</v>
      </c>
      <c r="I721" s="15">
        <v>361</v>
      </c>
      <c r="J721" s="15">
        <v>1232</v>
      </c>
      <c r="K721" s="15">
        <v>1</v>
      </c>
      <c r="L721" s="11">
        <v>1</v>
      </c>
      <c r="M721" s="12">
        <f t="shared" si="145"/>
        <v>0</v>
      </c>
      <c r="N721" s="6">
        <f t="shared" si="146"/>
        <v>10</v>
      </c>
      <c r="O721" s="1">
        <f t="shared" si="147"/>
        <v>0</v>
      </c>
      <c r="P721" s="12">
        <f t="shared" si="144"/>
        <v>0.35833333333333334</v>
      </c>
      <c r="Q721" s="6">
        <f t="shared" si="148"/>
        <v>15</v>
      </c>
      <c r="R721" s="1">
        <f t="shared" si="149"/>
        <v>5.375</v>
      </c>
      <c r="S721" s="12">
        <f t="shared" si="150"/>
        <v>1</v>
      </c>
      <c r="T721" s="6">
        <f t="shared" si="151"/>
        <v>20</v>
      </c>
      <c r="U721" s="1">
        <f t="shared" si="152"/>
        <v>20</v>
      </c>
      <c r="V721" s="13">
        <f t="shared" si="153"/>
        <v>1</v>
      </c>
      <c r="W721">
        <f t="shared" si="154"/>
        <v>40</v>
      </c>
      <c r="X721">
        <f t="shared" si="155"/>
        <v>40</v>
      </c>
      <c r="Y721" s="20" t="s">
        <v>53</v>
      </c>
    </row>
    <row r="722" spans="1:25" ht="14.25">
      <c r="A722" s="21">
        <v>258</v>
      </c>
      <c r="B722" s="21">
        <v>1840758</v>
      </c>
      <c r="C722" s="21" t="s">
        <v>134</v>
      </c>
      <c r="D722" s="10" t="s">
        <v>101</v>
      </c>
      <c r="E722" s="21">
        <v>3</v>
      </c>
      <c r="F722" s="21">
        <v>937</v>
      </c>
      <c r="G722" s="15">
        <v>96</v>
      </c>
      <c r="H722" s="15">
        <v>240</v>
      </c>
      <c r="I722" s="15">
        <v>361</v>
      </c>
      <c r="J722" s="15">
        <v>1232</v>
      </c>
      <c r="K722" s="15">
        <v>1</v>
      </c>
      <c r="L722" s="11">
        <v>1</v>
      </c>
      <c r="M722" s="12">
        <f t="shared" si="145"/>
        <v>0</v>
      </c>
      <c r="N722" s="6">
        <f t="shared" si="146"/>
        <v>10</v>
      </c>
      <c r="O722" s="1">
        <f t="shared" si="147"/>
        <v>0</v>
      </c>
      <c r="P722" s="12">
        <f t="shared" si="144"/>
        <v>0.32916666666666666</v>
      </c>
      <c r="Q722" s="6">
        <f t="shared" si="148"/>
        <v>15</v>
      </c>
      <c r="R722" s="1">
        <f t="shared" si="149"/>
        <v>4.9375</v>
      </c>
      <c r="S722" s="12">
        <f t="shared" si="150"/>
        <v>1</v>
      </c>
      <c r="T722" s="6">
        <f t="shared" si="151"/>
        <v>20</v>
      </c>
      <c r="U722" s="1">
        <f t="shared" si="152"/>
        <v>20</v>
      </c>
      <c r="V722" s="13">
        <f t="shared" si="153"/>
        <v>1</v>
      </c>
      <c r="W722">
        <f t="shared" si="154"/>
        <v>40</v>
      </c>
      <c r="X722">
        <f t="shared" si="155"/>
        <v>40</v>
      </c>
      <c r="Y722" s="20" t="s">
        <v>53</v>
      </c>
    </row>
    <row r="723" spans="1:25" ht="14.25">
      <c r="A723" s="21">
        <v>386</v>
      </c>
      <c r="B723" s="21">
        <v>1147876</v>
      </c>
      <c r="C723" s="21" t="s">
        <v>131</v>
      </c>
      <c r="D723" s="10" t="s">
        <v>101</v>
      </c>
      <c r="E723" s="21">
        <v>7</v>
      </c>
      <c r="F723" s="21">
        <v>918</v>
      </c>
      <c r="G723" s="15">
        <v>96</v>
      </c>
      <c r="H723" s="15">
        <v>240</v>
      </c>
      <c r="I723" s="15">
        <v>361</v>
      </c>
      <c r="J723" s="15">
        <v>1232</v>
      </c>
      <c r="K723" s="15">
        <v>1</v>
      </c>
      <c r="L723" s="11">
        <v>1</v>
      </c>
      <c r="M723" s="12">
        <f t="shared" si="145"/>
        <v>0</v>
      </c>
      <c r="N723" s="6">
        <f t="shared" si="146"/>
        <v>10</v>
      </c>
      <c r="O723" s="1">
        <f t="shared" si="147"/>
        <v>0</v>
      </c>
      <c r="P723" s="12">
        <f t="shared" si="144"/>
        <v>0</v>
      </c>
      <c r="Q723" s="6">
        <f t="shared" si="148"/>
        <v>15</v>
      </c>
      <c r="R723" s="1">
        <f t="shared" si="149"/>
        <v>0</v>
      </c>
      <c r="S723" s="12">
        <f t="shared" si="150"/>
        <v>0.8642659279778393</v>
      </c>
      <c r="T723" s="6">
        <f t="shared" si="151"/>
        <v>20</v>
      </c>
      <c r="U723" s="1">
        <f t="shared" si="152"/>
        <v>17.285318559556785</v>
      </c>
      <c r="V723" s="13">
        <f t="shared" si="153"/>
        <v>1</v>
      </c>
      <c r="W723">
        <f t="shared" si="154"/>
        <v>40</v>
      </c>
      <c r="X723">
        <f t="shared" si="155"/>
        <v>40</v>
      </c>
      <c r="Y723" s="20" t="s">
        <v>53</v>
      </c>
    </row>
    <row r="724" spans="1:25" ht="14.25">
      <c r="A724" s="21">
        <v>435</v>
      </c>
      <c r="B724" s="21">
        <v>1840714</v>
      </c>
      <c r="C724" s="21" t="s">
        <v>133</v>
      </c>
      <c r="D724" s="10" t="s">
        <v>101</v>
      </c>
      <c r="E724" s="21">
        <v>4</v>
      </c>
      <c r="F724" s="21">
        <v>911</v>
      </c>
      <c r="G724" s="15">
        <v>96</v>
      </c>
      <c r="H724" s="15">
        <v>240</v>
      </c>
      <c r="I724" s="15">
        <v>361</v>
      </c>
      <c r="J724" s="15">
        <v>1232</v>
      </c>
      <c r="K724" s="15">
        <v>1</v>
      </c>
      <c r="L724" s="11">
        <v>1</v>
      </c>
      <c r="M724" s="12">
        <f t="shared" si="145"/>
        <v>0</v>
      </c>
      <c r="N724" s="6">
        <f t="shared" si="146"/>
        <v>10</v>
      </c>
      <c r="O724" s="1">
        <f t="shared" si="147"/>
        <v>0</v>
      </c>
      <c r="P724" s="12">
        <f t="shared" si="144"/>
        <v>0</v>
      </c>
      <c r="Q724" s="6">
        <f t="shared" si="148"/>
        <v>15</v>
      </c>
      <c r="R724" s="1">
        <f t="shared" si="149"/>
        <v>0</v>
      </c>
      <c r="S724" s="12">
        <f t="shared" si="150"/>
        <v>0.7285318559556787</v>
      </c>
      <c r="T724" s="6">
        <f t="shared" si="151"/>
        <v>20</v>
      </c>
      <c r="U724" s="1">
        <f t="shared" si="152"/>
        <v>14.570637119113574</v>
      </c>
      <c r="V724" s="13">
        <f t="shared" si="153"/>
        <v>1</v>
      </c>
      <c r="W724">
        <f t="shared" si="154"/>
        <v>40</v>
      </c>
      <c r="X724">
        <f t="shared" si="155"/>
        <v>40</v>
      </c>
      <c r="Y724" s="20" t="s">
        <v>53</v>
      </c>
    </row>
    <row r="725" spans="1:25" ht="14.25">
      <c r="A725" s="21">
        <v>435</v>
      </c>
      <c r="B725" s="21">
        <v>2189779</v>
      </c>
      <c r="C725" s="21" t="s">
        <v>164</v>
      </c>
      <c r="D725" s="10" t="s">
        <v>159</v>
      </c>
      <c r="E725" s="21">
        <v>4</v>
      </c>
      <c r="F725" s="21">
        <v>911</v>
      </c>
      <c r="G725" s="15">
        <v>96</v>
      </c>
      <c r="H725" s="15">
        <v>240</v>
      </c>
      <c r="I725" s="15">
        <v>361</v>
      </c>
      <c r="J725" s="15">
        <v>1232</v>
      </c>
      <c r="K725" s="15">
        <v>1</v>
      </c>
      <c r="L725" s="11">
        <v>1</v>
      </c>
      <c r="M725" s="12">
        <f t="shared" si="145"/>
        <v>0</v>
      </c>
      <c r="N725" s="6">
        <f t="shared" si="146"/>
        <v>10</v>
      </c>
      <c r="O725" s="1">
        <f t="shared" si="147"/>
        <v>0</v>
      </c>
      <c r="P725" s="12">
        <f t="shared" si="144"/>
        <v>0</v>
      </c>
      <c r="Q725" s="6">
        <f t="shared" si="148"/>
        <v>15</v>
      </c>
      <c r="R725" s="1">
        <f t="shared" si="149"/>
        <v>0</v>
      </c>
      <c r="S725" s="12">
        <f t="shared" si="150"/>
        <v>0.7285318559556787</v>
      </c>
      <c r="T725" s="6">
        <f t="shared" si="151"/>
        <v>20</v>
      </c>
      <c r="U725" s="1">
        <f t="shared" si="152"/>
        <v>14.570637119113574</v>
      </c>
      <c r="V725" s="13">
        <f t="shared" si="153"/>
        <v>1</v>
      </c>
      <c r="W725">
        <f t="shared" si="154"/>
        <v>40</v>
      </c>
      <c r="X725">
        <f t="shared" si="155"/>
        <v>40</v>
      </c>
      <c r="Y725" s="20" t="s">
        <v>53</v>
      </c>
    </row>
    <row r="726" spans="1:25" ht="14.25">
      <c r="A726" s="21">
        <v>537</v>
      </c>
      <c r="B726" s="21">
        <v>1320316</v>
      </c>
      <c r="C726" s="21" t="s">
        <v>166</v>
      </c>
      <c r="D726" s="10" t="s">
        <v>167</v>
      </c>
      <c r="E726" s="21">
        <v>4</v>
      </c>
      <c r="F726" s="21">
        <v>900</v>
      </c>
      <c r="G726" s="15">
        <v>96</v>
      </c>
      <c r="H726" s="15">
        <v>240</v>
      </c>
      <c r="I726" s="15">
        <v>361</v>
      </c>
      <c r="J726" s="15">
        <v>1232</v>
      </c>
      <c r="K726" s="15">
        <v>1</v>
      </c>
      <c r="L726" s="11">
        <v>1</v>
      </c>
      <c r="M726" s="12">
        <f t="shared" si="145"/>
        <v>0</v>
      </c>
      <c r="N726" s="6">
        <f t="shared" si="146"/>
        <v>10</v>
      </c>
      <c r="O726" s="1">
        <f t="shared" si="147"/>
        <v>0</v>
      </c>
      <c r="P726" s="12">
        <f t="shared" si="144"/>
        <v>0</v>
      </c>
      <c r="Q726" s="6">
        <f t="shared" si="148"/>
        <v>15</v>
      </c>
      <c r="R726" s="1">
        <f t="shared" si="149"/>
        <v>0</v>
      </c>
      <c r="S726" s="12">
        <f t="shared" si="150"/>
        <v>0.44598337950138506</v>
      </c>
      <c r="T726" s="6">
        <f t="shared" si="151"/>
        <v>20</v>
      </c>
      <c r="U726" s="1">
        <f t="shared" si="152"/>
        <v>8.919667590027702</v>
      </c>
      <c r="V726" s="13">
        <f t="shared" si="153"/>
        <v>1</v>
      </c>
      <c r="W726">
        <f t="shared" si="154"/>
        <v>40</v>
      </c>
      <c r="X726">
        <f t="shared" si="155"/>
        <v>40</v>
      </c>
      <c r="Y726" s="20" t="s">
        <v>53</v>
      </c>
    </row>
    <row r="727" spans="1:25" ht="14.25">
      <c r="A727" s="21">
        <v>537</v>
      </c>
      <c r="B727" s="21">
        <v>2269425</v>
      </c>
      <c r="C727" s="21" t="s">
        <v>221</v>
      </c>
      <c r="D727" s="10" t="s">
        <v>212</v>
      </c>
      <c r="E727" s="21">
        <v>4</v>
      </c>
      <c r="F727" s="21">
        <v>900</v>
      </c>
      <c r="G727" s="15">
        <v>96</v>
      </c>
      <c r="H727" s="15">
        <v>240</v>
      </c>
      <c r="I727" s="15">
        <v>361</v>
      </c>
      <c r="J727" s="15">
        <v>1232</v>
      </c>
      <c r="K727" s="15">
        <v>1</v>
      </c>
      <c r="L727" s="11">
        <v>1</v>
      </c>
      <c r="M727" s="12">
        <f t="shared" si="145"/>
        <v>0</v>
      </c>
      <c r="N727" s="6">
        <f t="shared" si="146"/>
        <v>10</v>
      </c>
      <c r="O727" s="1">
        <f t="shared" si="147"/>
        <v>0</v>
      </c>
      <c r="P727" s="12">
        <f t="shared" si="144"/>
        <v>0</v>
      </c>
      <c r="Q727" s="6">
        <f t="shared" si="148"/>
        <v>15</v>
      </c>
      <c r="R727" s="1">
        <f t="shared" si="149"/>
        <v>0</v>
      </c>
      <c r="S727" s="12">
        <f t="shared" si="150"/>
        <v>0.44598337950138506</v>
      </c>
      <c r="T727" s="6">
        <f t="shared" si="151"/>
        <v>20</v>
      </c>
      <c r="U727" s="1">
        <f t="shared" si="152"/>
        <v>8.919667590027702</v>
      </c>
      <c r="V727" s="13">
        <f t="shared" si="153"/>
        <v>1</v>
      </c>
      <c r="W727">
        <f t="shared" si="154"/>
        <v>40</v>
      </c>
      <c r="X727">
        <f t="shared" si="155"/>
        <v>40</v>
      </c>
      <c r="Y727" s="20" t="s">
        <v>53</v>
      </c>
    </row>
    <row r="728" spans="1:25" ht="14.25">
      <c r="A728" s="21">
        <v>852</v>
      </c>
      <c r="B728" s="21">
        <v>2360504</v>
      </c>
      <c r="C728" s="21" t="s">
        <v>141</v>
      </c>
      <c r="D728" s="10" t="s">
        <v>101</v>
      </c>
      <c r="E728" s="21">
        <v>4</v>
      </c>
      <c r="F728" s="21">
        <v>880</v>
      </c>
      <c r="G728" s="15">
        <v>96</v>
      </c>
      <c r="H728" s="15">
        <v>240</v>
      </c>
      <c r="I728" s="15">
        <v>361</v>
      </c>
      <c r="J728" s="15">
        <v>1232</v>
      </c>
      <c r="K728" s="15">
        <v>1</v>
      </c>
      <c r="L728" s="11">
        <v>1</v>
      </c>
      <c r="M728" s="12">
        <f t="shared" si="145"/>
        <v>0</v>
      </c>
      <c r="N728" s="6">
        <f t="shared" si="146"/>
        <v>10</v>
      </c>
      <c r="O728" s="1">
        <f t="shared" si="147"/>
        <v>0</v>
      </c>
      <c r="P728" s="12">
        <f t="shared" si="144"/>
        <v>0</v>
      </c>
      <c r="Q728" s="6">
        <f t="shared" si="148"/>
        <v>15</v>
      </c>
      <c r="R728" s="1">
        <f t="shared" si="149"/>
        <v>0</v>
      </c>
      <c r="S728" s="12">
        <f t="shared" si="150"/>
        <v>0</v>
      </c>
      <c r="T728" s="6">
        <f t="shared" si="151"/>
        <v>20</v>
      </c>
      <c r="U728" s="1">
        <f t="shared" si="152"/>
        <v>0</v>
      </c>
      <c r="V728" s="13">
        <f t="shared" si="153"/>
        <v>0.875</v>
      </c>
      <c r="W728">
        <f t="shared" si="154"/>
        <v>40</v>
      </c>
      <c r="X728">
        <f t="shared" si="155"/>
        <v>35</v>
      </c>
      <c r="Y728" s="20" t="s">
        <v>53</v>
      </c>
    </row>
    <row r="729" spans="1:25" ht="14.25">
      <c r="A729" s="21">
        <v>907</v>
      </c>
      <c r="B729" s="21">
        <v>2613612</v>
      </c>
      <c r="C729" s="21" t="s">
        <v>232</v>
      </c>
      <c r="D729" s="10" t="s">
        <v>212</v>
      </c>
      <c r="E729" s="21">
        <v>4</v>
      </c>
      <c r="F729" s="21">
        <v>878</v>
      </c>
      <c r="G729" s="15">
        <v>96</v>
      </c>
      <c r="H729" s="15">
        <v>240</v>
      </c>
      <c r="I729" s="15">
        <v>361</v>
      </c>
      <c r="J729" s="15">
        <v>1232</v>
      </c>
      <c r="K729" s="15">
        <v>1</v>
      </c>
      <c r="L729" s="11">
        <v>1</v>
      </c>
      <c r="M729" s="12">
        <f t="shared" si="145"/>
        <v>0</v>
      </c>
      <c r="N729" s="6">
        <f t="shared" si="146"/>
        <v>10</v>
      </c>
      <c r="O729" s="1">
        <f t="shared" si="147"/>
        <v>0</v>
      </c>
      <c r="P729" s="12">
        <f t="shared" si="144"/>
        <v>0</v>
      </c>
      <c r="Q729" s="6">
        <f t="shared" si="148"/>
        <v>15</v>
      </c>
      <c r="R729" s="1">
        <f t="shared" si="149"/>
        <v>0</v>
      </c>
      <c r="S729" s="12">
        <f t="shared" si="150"/>
        <v>0</v>
      </c>
      <c r="T729" s="6">
        <f t="shared" si="151"/>
        <v>20</v>
      </c>
      <c r="U729" s="1">
        <f t="shared" si="152"/>
        <v>0</v>
      </c>
      <c r="V729" s="13">
        <f t="shared" si="153"/>
        <v>0.8303571428571429</v>
      </c>
      <c r="W729">
        <f t="shared" si="154"/>
        <v>40</v>
      </c>
      <c r="X729">
        <f t="shared" si="155"/>
        <v>33.214285714285715</v>
      </c>
      <c r="Y729" s="20" t="s">
        <v>53</v>
      </c>
    </row>
    <row r="730" spans="1:25" ht="14.25">
      <c r="A730" s="21">
        <v>925</v>
      </c>
      <c r="B730" s="21">
        <v>2334011</v>
      </c>
      <c r="C730" s="21" t="s">
        <v>138</v>
      </c>
      <c r="D730" s="10" t="s">
        <v>101</v>
      </c>
      <c r="E730" s="21">
        <v>3</v>
      </c>
      <c r="F730" s="21">
        <v>877</v>
      </c>
      <c r="G730" s="15">
        <v>96</v>
      </c>
      <c r="H730" s="15">
        <v>240</v>
      </c>
      <c r="I730" s="15">
        <v>361</v>
      </c>
      <c r="J730" s="15">
        <v>1232</v>
      </c>
      <c r="K730" s="15">
        <v>1</v>
      </c>
      <c r="L730" s="11">
        <v>1</v>
      </c>
      <c r="M730" s="12">
        <f t="shared" si="145"/>
        <v>0</v>
      </c>
      <c r="N730" s="6">
        <f t="shared" si="146"/>
        <v>10</v>
      </c>
      <c r="O730" s="1">
        <f t="shared" si="147"/>
        <v>0</v>
      </c>
      <c r="P730" s="12">
        <f t="shared" si="144"/>
        <v>0</v>
      </c>
      <c r="Q730" s="6">
        <f t="shared" si="148"/>
        <v>15</v>
      </c>
      <c r="R730" s="1">
        <f t="shared" si="149"/>
        <v>0</v>
      </c>
      <c r="S730" s="12">
        <f t="shared" si="150"/>
        <v>0</v>
      </c>
      <c r="T730" s="6">
        <f t="shared" si="151"/>
        <v>20</v>
      </c>
      <c r="U730" s="1">
        <f t="shared" si="152"/>
        <v>0</v>
      </c>
      <c r="V730" s="13">
        <f t="shared" si="153"/>
        <v>0.8157467532467533</v>
      </c>
      <c r="W730">
        <f t="shared" si="154"/>
        <v>40</v>
      </c>
      <c r="X730">
        <f t="shared" si="155"/>
        <v>32.62987012987013</v>
      </c>
      <c r="Y730" s="20" t="s">
        <v>53</v>
      </c>
    </row>
    <row r="731" spans="1:25" ht="14.25">
      <c r="A731" s="21">
        <v>938</v>
      </c>
      <c r="B731" s="21">
        <v>2591462</v>
      </c>
      <c r="C731" s="21" t="s">
        <v>230</v>
      </c>
      <c r="D731" s="10" t="s">
        <v>212</v>
      </c>
      <c r="E731" s="21">
        <v>3</v>
      </c>
      <c r="F731" s="21">
        <v>876</v>
      </c>
      <c r="G731" s="15">
        <v>96</v>
      </c>
      <c r="H731" s="15">
        <v>240</v>
      </c>
      <c r="I731" s="15">
        <v>361</v>
      </c>
      <c r="J731" s="15">
        <v>1232</v>
      </c>
      <c r="K731" s="15">
        <v>1</v>
      </c>
      <c r="L731" s="11">
        <v>1</v>
      </c>
      <c r="M731" s="12">
        <f t="shared" si="145"/>
        <v>0</v>
      </c>
      <c r="N731" s="6">
        <f t="shared" si="146"/>
        <v>10</v>
      </c>
      <c r="O731" s="1">
        <f t="shared" si="147"/>
        <v>0</v>
      </c>
      <c r="P731" s="12">
        <f t="shared" si="144"/>
        <v>0</v>
      </c>
      <c r="Q731" s="6">
        <f t="shared" si="148"/>
        <v>15</v>
      </c>
      <c r="R731" s="1">
        <f t="shared" si="149"/>
        <v>0</v>
      </c>
      <c r="S731" s="12">
        <f t="shared" si="150"/>
        <v>0</v>
      </c>
      <c r="T731" s="6">
        <f t="shared" si="151"/>
        <v>20</v>
      </c>
      <c r="U731" s="1">
        <f t="shared" si="152"/>
        <v>0</v>
      </c>
      <c r="V731" s="13">
        <f t="shared" si="153"/>
        <v>0.8051948051948052</v>
      </c>
      <c r="W731">
        <f t="shared" si="154"/>
        <v>40</v>
      </c>
      <c r="X731">
        <f t="shared" si="155"/>
        <v>32.20779220779221</v>
      </c>
      <c r="Y731" s="20" t="s">
        <v>53</v>
      </c>
    </row>
    <row r="732" spans="1:25" ht="14.25">
      <c r="A732" s="21">
        <v>993</v>
      </c>
      <c r="B732" s="21">
        <v>2692660</v>
      </c>
      <c r="C732" s="21" t="s">
        <v>246</v>
      </c>
      <c r="D732" s="10" t="s">
        <v>236</v>
      </c>
      <c r="E732" s="21">
        <v>5</v>
      </c>
      <c r="F732" s="21">
        <v>873</v>
      </c>
      <c r="G732" s="15">
        <v>96</v>
      </c>
      <c r="H732" s="15">
        <v>240</v>
      </c>
      <c r="I732" s="15">
        <v>361</v>
      </c>
      <c r="J732" s="15">
        <v>1232</v>
      </c>
      <c r="K732" s="15">
        <v>1</v>
      </c>
      <c r="L732" s="11">
        <v>1</v>
      </c>
      <c r="M732" s="12">
        <f t="shared" si="145"/>
        <v>0</v>
      </c>
      <c r="N732" s="6">
        <f t="shared" si="146"/>
        <v>10</v>
      </c>
      <c r="O732" s="1">
        <f t="shared" si="147"/>
        <v>0</v>
      </c>
      <c r="P732" s="12">
        <f t="shared" si="144"/>
        <v>0</v>
      </c>
      <c r="Q732" s="6">
        <f t="shared" si="148"/>
        <v>15</v>
      </c>
      <c r="R732" s="1">
        <f t="shared" si="149"/>
        <v>0</v>
      </c>
      <c r="S732" s="12">
        <f t="shared" si="150"/>
        <v>0</v>
      </c>
      <c r="T732" s="6">
        <f t="shared" si="151"/>
        <v>20</v>
      </c>
      <c r="U732" s="1">
        <f t="shared" si="152"/>
        <v>0</v>
      </c>
      <c r="V732" s="13">
        <f t="shared" si="153"/>
        <v>0.760551948051948</v>
      </c>
      <c r="W732">
        <f t="shared" si="154"/>
        <v>40</v>
      </c>
      <c r="X732">
        <f t="shared" si="155"/>
        <v>30.42207792207792</v>
      </c>
      <c r="Y732" s="20" t="s">
        <v>53</v>
      </c>
    </row>
    <row r="733" spans="1:25" ht="14.25">
      <c r="A733" s="21">
        <v>993</v>
      </c>
      <c r="B733" s="21">
        <v>2791082</v>
      </c>
      <c r="C733" s="21" t="s">
        <v>248</v>
      </c>
      <c r="D733" s="10" t="s">
        <v>236</v>
      </c>
      <c r="E733" s="21">
        <v>5</v>
      </c>
      <c r="F733" s="21">
        <v>873</v>
      </c>
      <c r="G733" s="15">
        <v>96</v>
      </c>
      <c r="H733" s="15">
        <v>240</v>
      </c>
      <c r="I733" s="15">
        <v>361</v>
      </c>
      <c r="J733" s="15">
        <v>1232</v>
      </c>
      <c r="K733" s="15">
        <v>1</v>
      </c>
      <c r="L733" s="11">
        <v>1</v>
      </c>
      <c r="M733" s="12">
        <f t="shared" si="145"/>
        <v>0</v>
      </c>
      <c r="N733" s="6">
        <f t="shared" si="146"/>
        <v>10</v>
      </c>
      <c r="O733" s="1">
        <f t="shared" si="147"/>
        <v>0</v>
      </c>
      <c r="P733" s="12">
        <f t="shared" si="144"/>
        <v>0</v>
      </c>
      <c r="Q733" s="6">
        <f t="shared" si="148"/>
        <v>15</v>
      </c>
      <c r="R733" s="1">
        <f t="shared" si="149"/>
        <v>0</v>
      </c>
      <c r="S733" s="12">
        <f t="shared" si="150"/>
        <v>0</v>
      </c>
      <c r="T733" s="6">
        <f t="shared" si="151"/>
        <v>20</v>
      </c>
      <c r="U733" s="1">
        <f t="shared" si="152"/>
        <v>0</v>
      </c>
      <c r="V733" s="13">
        <f t="shared" si="153"/>
        <v>0.760551948051948</v>
      </c>
      <c r="W733">
        <f t="shared" si="154"/>
        <v>40</v>
      </c>
      <c r="X733">
        <f t="shared" si="155"/>
        <v>30.42207792207792</v>
      </c>
      <c r="Y733" s="20" t="s">
        <v>53</v>
      </c>
    </row>
    <row r="734" spans="1:25" ht="14.25">
      <c r="A734" s="21">
        <v>1029</v>
      </c>
      <c r="B734" s="21">
        <v>2519456</v>
      </c>
      <c r="C734" s="21" t="s">
        <v>72</v>
      </c>
      <c r="D734" s="10" t="s">
        <v>41</v>
      </c>
      <c r="E734" s="21">
        <v>4</v>
      </c>
      <c r="F734" s="21">
        <v>871</v>
      </c>
      <c r="G734" s="15">
        <v>96</v>
      </c>
      <c r="H734" s="15">
        <v>240</v>
      </c>
      <c r="I734" s="15">
        <v>361</v>
      </c>
      <c r="J734" s="15">
        <v>1232</v>
      </c>
      <c r="K734" s="15">
        <v>1</v>
      </c>
      <c r="L734" s="11">
        <v>1</v>
      </c>
      <c r="M734" s="12">
        <f t="shared" si="145"/>
        <v>0</v>
      </c>
      <c r="N734" s="6">
        <f t="shared" si="146"/>
        <v>10</v>
      </c>
      <c r="O734" s="1">
        <f t="shared" si="147"/>
        <v>0</v>
      </c>
      <c r="P734" s="12">
        <f t="shared" si="144"/>
        <v>0</v>
      </c>
      <c r="Q734" s="6">
        <f t="shared" si="148"/>
        <v>15</v>
      </c>
      <c r="R734" s="1">
        <f t="shared" si="149"/>
        <v>0</v>
      </c>
      <c r="S734" s="12">
        <f t="shared" si="150"/>
        <v>0</v>
      </c>
      <c r="T734" s="6">
        <f t="shared" si="151"/>
        <v>20</v>
      </c>
      <c r="U734" s="1">
        <f t="shared" si="152"/>
        <v>0</v>
      </c>
      <c r="V734" s="13">
        <f t="shared" si="153"/>
        <v>0.7313311688311688</v>
      </c>
      <c r="W734">
        <f t="shared" si="154"/>
        <v>40</v>
      </c>
      <c r="X734">
        <f t="shared" si="155"/>
        <v>29.25324675324675</v>
      </c>
      <c r="Y734" s="20" t="s">
        <v>53</v>
      </c>
    </row>
    <row r="735" spans="1:25" ht="14.25">
      <c r="A735" s="21">
        <v>1096</v>
      </c>
      <c r="B735" s="21">
        <v>2029595</v>
      </c>
      <c r="C735" s="21" t="s">
        <v>90</v>
      </c>
      <c r="D735" s="10" t="s">
        <v>81</v>
      </c>
      <c r="E735" s="21">
        <v>4</v>
      </c>
      <c r="F735" s="21">
        <v>868</v>
      </c>
      <c r="G735" s="15">
        <v>96</v>
      </c>
      <c r="H735" s="15">
        <v>240</v>
      </c>
      <c r="I735" s="15">
        <v>361</v>
      </c>
      <c r="J735" s="15">
        <v>1232</v>
      </c>
      <c r="K735" s="15">
        <v>1</v>
      </c>
      <c r="L735" s="11">
        <v>1</v>
      </c>
      <c r="M735" s="12">
        <f t="shared" si="145"/>
        <v>0</v>
      </c>
      <c r="N735" s="6">
        <f t="shared" si="146"/>
        <v>10</v>
      </c>
      <c r="O735" s="1">
        <f t="shared" si="147"/>
        <v>0</v>
      </c>
      <c r="P735" s="12">
        <f t="shared" si="144"/>
        <v>0</v>
      </c>
      <c r="Q735" s="6">
        <f t="shared" si="148"/>
        <v>15</v>
      </c>
      <c r="R735" s="1">
        <f t="shared" si="149"/>
        <v>0</v>
      </c>
      <c r="S735" s="12">
        <f t="shared" si="150"/>
        <v>0</v>
      </c>
      <c r="T735" s="6">
        <f t="shared" si="151"/>
        <v>20</v>
      </c>
      <c r="U735" s="1">
        <f t="shared" si="152"/>
        <v>0</v>
      </c>
      <c r="V735" s="13">
        <f t="shared" si="153"/>
        <v>0.676948051948052</v>
      </c>
      <c r="W735">
        <f t="shared" si="154"/>
        <v>40</v>
      </c>
      <c r="X735">
        <f t="shared" si="155"/>
        <v>27.07792207792208</v>
      </c>
      <c r="Y735" s="20" t="s">
        <v>53</v>
      </c>
    </row>
    <row r="736" spans="1:25" ht="14.25">
      <c r="A736" s="21">
        <v>1124</v>
      </c>
      <c r="B736" s="21">
        <v>2798923</v>
      </c>
      <c r="C736" s="21" t="s">
        <v>78</v>
      </c>
      <c r="D736" s="10" t="s">
        <v>41</v>
      </c>
      <c r="E736" s="21">
        <v>4</v>
      </c>
      <c r="F736" s="21">
        <v>867</v>
      </c>
      <c r="G736" s="15">
        <v>96</v>
      </c>
      <c r="H736" s="15">
        <v>240</v>
      </c>
      <c r="I736" s="15">
        <v>361</v>
      </c>
      <c r="J736" s="15">
        <v>1232</v>
      </c>
      <c r="K736" s="15">
        <v>1</v>
      </c>
      <c r="L736" s="11">
        <v>1</v>
      </c>
      <c r="M736" s="12">
        <f t="shared" si="145"/>
        <v>0</v>
      </c>
      <c r="N736" s="6">
        <f t="shared" si="146"/>
        <v>10</v>
      </c>
      <c r="O736" s="1">
        <f t="shared" si="147"/>
        <v>0</v>
      </c>
      <c r="P736" s="12">
        <f t="shared" si="144"/>
        <v>0</v>
      </c>
      <c r="Q736" s="6">
        <f t="shared" si="148"/>
        <v>15</v>
      </c>
      <c r="R736" s="1">
        <f t="shared" si="149"/>
        <v>0</v>
      </c>
      <c r="S736" s="12">
        <f t="shared" si="150"/>
        <v>0</v>
      </c>
      <c r="T736" s="6">
        <f t="shared" si="151"/>
        <v>20</v>
      </c>
      <c r="U736" s="1">
        <f t="shared" si="152"/>
        <v>0</v>
      </c>
      <c r="V736" s="13">
        <f t="shared" si="153"/>
        <v>0.6542207792207793</v>
      </c>
      <c r="W736">
        <f t="shared" si="154"/>
        <v>40</v>
      </c>
      <c r="X736">
        <f t="shared" si="155"/>
        <v>26.16883116883117</v>
      </c>
      <c r="Y736" s="20" t="s">
        <v>53</v>
      </c>
    </row>
    <row r="737" spans="1:25" ht="14.25">
      <c r="A737" s="21">
        <v>1159</v>
      </c>
      <c r="B737" s="21">
        <v>1059624</v>
      </c>
      <c r="C737" s="21" t="s">
        <v>60</v>
      </c>
      <c r="D737" s="10" t="s">
        <v>41</v>
      </c>
      <c r="E737" s="21">
        <v>5</v>
      </c>
      <c r="F737" s="21">
        <v>865</v>
      </c>
      <c r="G737" s="15">
        <v>96</v>
      </c>
      <c r="H737" s="15">
        <v>240</v>
      </c>
      <c r="I737" s="15">
        <v>361</v>
      </c>
      <c r="J737" s="15">
        <v>1232</v>
      </c>
      <c r="K737" s="15">
        <v>1</v>
      </c>
      <c r="L737" s="11">
        <v>1</v>
      </c>
      <c r="M737" s="12">
        <f t="shared" si="145"/>
        <v>0</v>
      </c>
      <c r="N737" s="6">
        <f t="shared" si="146"/>
        <v>10</v>
      </c>
      <c r="O737" s="1">
        <f t="shared" si="147"/>
        <v>0</v>
      </c>
      <c r="P737" s="12">
        <f t="shared" si="144"/>
        <v>0</v>
      </c>
      <c r="Q737" s="6">
        <f t="shared" si="148"/>
        <v>15</v>
      </c>
      <c r="R737" s="1">
        <f t="shared" si="149"/>
        <v>0</v>
      </c>
      <c r="S737" s="12">
        <f t="shared" si="150"/>
        <v>0</v>
      </c>
      <c r="T737" s="6">
        <f t="shared" si="151"/>
        <v>20</v>
      </c>
      <c r="U737" s="1">
        <f t="shared" si="152"/>
        <v>0</v>
      </c>
      <c r="V737" s="13">
        <f t="shared" si="153"/>
        <v>0.6258116883116883</v>
      </c>
      <c r="W737">
        <f t="shared" si="154"/>
        <v>40</v>
      </c>
      <c r="X737">
        <f t="shared" si="155"/>
        <v>25.032467532467532</v>
      </c>
      <c r="Y737" s="20" t="s">
        <v>53</v>
      </c>
    </row>
    <row r="738" spans="1:25" ht="14.25">
      <c r="A738" s="21">
        <v>1182</v>
      </c>
      <c r="B738" s="21">
        <v>1027089</v>
      </c>
      <c r="C738" s="21" t="s">
        <v>146</v>
      </c>
      <c r="D738" s="10" t="s">
        <v>147</v>
      </c>
      <c r="E738" s="21">
        <v>5</v>
      </c>
      <c r="F738" s="21">
        <v>864</v>
      </c>
      <c r="G738" s="15">
        <v>96</v>
      </c>
      <c r="H738" s="15">
        <v>240</v>
      </c>
      <c r="I738" s="15">
        <v>361</v>
      </c>
      <c r="J738" s="15">
        <v>1232</v>
      </c>
      <c r="K738" s="15">
        <v>1</v>
      </c>
      <c r="L738" s="11">
        <v>1</v>
      </c>
      <c r="M738" s="12">
        <f t="shared" si="145"/>
        <v>0</v>
      </c>
      <c r="N738" s="6">
        <f t="shared" si="146"/>
        <v>10</v>
      </c>
      <c r="O738" s="1">
        <f t="shared" si="147"/>
        <v>0</v>
      </c>
      <c r="P738" s="12">
        <f t="shared" si="144"/>
        <v>0</v>
      </c>
      <c r="Q738" s="6">
        <f t="shared" si="148"/>
        <v>15</v>
      </c>
      <c r="R738" s="1">
        <f t="shared" si="149"/>
        <v>0</v>
      </c>
      <c r="S738" s="12">
        <f t="shared" si="150"/>
        <v>0</v>
      </c>
      <c r="T738" s="6">
        <f t="shared" si="151"/>
        <v>20</v>
      </c>
      <c r="U738" s="1">
        <f t="shared" si="152"/>
        <v>0</v>
      </c>
      <c r="V738" s="13">
        <f t="shared" si="153"/>
        <v>0.6071428571428571</v>
      </c>
      <c r="W738">
        <f t="shared" si="154"/>
        <v>40</v>
      </c>
      <c r="X738">
        <f t="shared" si="155"/>
        <v>24.285714285714285</v>
      </c>
      <c r="Y738" s="20" t="s">
        <v>53</v>
      </c>
    </row>
    <row r="739" spans="1:25" ht="14.25">
      <c r="A739" s="21">
        <v>1350</v>
      </c>
      <c r="B739" s="21">
        <v>2591471</v>
      </c>
      <c r="C739" s="21" t="s">
        <v>231</v>
      </c>
      <c r="D739" s="10" t="s">
        <v>212</v>
      </c>
      <c r="E739" s="21">
        <v>3</v>
      </c>
      <c r="F739" s="21">
        <v>856</v>
      </c>
      <c r="G739" s="15">
        <v>96</v>
      </c>
      <c r="H739" s="15">
        <v>240</v>
      </c>
      <c r="I739" s="15">
        <v>361</v>
      </c>
      <c r="J739" s="15">
        <v>1232</v>
      </c>
      <c r="K739" s="15">
        <v>1</v>
      </c>
      <c r="L739" s="11">
        <v>1</v>
      </c>
      <c r="M739" s="12">
        <f t="shared" si="145"/>
        <v>0</v>
      </c>
      <c r="N739" s="6">
        <f t="shared" si="146"/>
        <v>10</v>
      </c>
      <c r="O739" s="1">
        <f t="shared" si="147"/>
        <v>0</v>
      </c>
      <c r="P739" s="12">
        <f t="shared" si="144"/>
        <v>0</v>
      </c>
      <c r="Q739" s="6">
        <f t="shared" si="148"/>
        <v>15</v>
      </c>
      <c r="R739" s="1">
        <f t="shared" si="149"/>
        <v>0</v>
      </c>
      <c r="S739" s="12">
        <f t="shared" si="150"/>
        <v>0</v>
      </c>
      <c r="T739" s="6">
        <f t="shared" si="151"/>
        <v>20</v>
      </c>
      <c r="U739" s="1">
        <f t="shared" si="152"/>
        <v>0</v>
      </c>
      <c r="V739" s="13">
        <f t="shared" si="153"/>
        <v>0.4707792207792208</v>
      </c>
      <c r="W739">
        <f t="shared" si="154"/>
        <v>40</v>
      </c>
      <c r="X739">
        <f t="shared" si="155"/>
        <v>18.83116883116883</v>
      </c>
      <c r="Y739" s="20" t="s">
        <v>53</v>
      </c>
    </row>
    <row r="740" spans="1:25" ht="14.25">
      <c r="A740" s="21">
        <v>1466</v>
      </c>
      <c r="B740" s="21">
        <v>2600526</v>
      </c>
      <c r="C740" s="21" t="s">
        <v>144</v>
      </c>
      <c r="D740" s="10" t="s">
        <v>101</v>
      </c>
      <c r="E740" s="21">
        <v>5</v>
      </c>
      <c r="F740" s="21">
        <v>851</v>
      </c>
      <c r="G740" s="15">
        <v>96</v>
      </c>
      <c r="H740" s="15">
        <v>240</v>
      </c>
      <c r="I740" s="15">
        <v>361</v>
      </c>
      <c r="J740" s="15">
        <v>1232</v>
      </c>
      <c r="K740" s="15">
        <v>1</v>
      </c>
      <c r="L740" s="11">
        <v>1</v>
      </c>
      <c r="M740" s="12">
        <f t="shared" si="145"/>
        <v>0</v>
      </c>
      <c r="N740" s="6">
        <f t="shared" si="146"/>
        <v>10</v>
      </c>
      <c r="O740" s="1">
        <f t="shared" si="147"/>
        <v>0</v>
      </c>
      <c r="P740" s="12">
        <f t="shared" si="144"/>
        <v>0</v>
      </c>
      <c r="Q740" s="6">
        <f t="shared" si="148"/>
        <v>15</v>
      </c>
      <c r="R740" s="1">
        <f t="shared" si="149"/>
        <v>0</v>
      </c>
      <c r="S740" s="12">
        <f t="shared" si="150"/>
        <v>0</v>
      </c>
      <c r="T740" s="6">
        <f t="shared" si="151"/>
        <v>20</v>
      </c>
      <c r="U740" s="1">
        <f t="shared" si="152"/>
        <v>0</v>
      </c>
      <c r="V740" s="13">
        <f t="shared" si="153"/>
        <v>0.37662337662337664</v>
      </c>
      <c r="W740">
        <f t="shared" si="154"/>
        <v>40</v>
      </c>
      <c r="X740">
        <f t="shared" si="155"/>
        <v>15.064935064935066</v>
      </c>
      <c r="Y740" s="20" t="s">
        <v>53</v>
      </c>
    </row>
    <row r="741" spans="1:25" ht="14.25">
      <c r="A741" s="21">
        <v>1487</v>
      </c>
      <c r="B741" s="21">
        <v>2592058</v>
      </c>
      <c r="C741" s="21" t="s">
        <v>76</v>
      </c>
      <c r="D741" s="10" t="s">
        <v>41</v>
      </c>
      <c r="E741" s="21">
        <v>4</v>
      </c>
      <c r="F741" s="21">
        <v>850</v>
      </c>
      <c r="G741" s="15">
        <v>96</v>
      </c>
      <c r="H741" s="15">
        <v>240</v>
      </c>
      <c r="I741" s="15">
        <v>361</v>
      </c>
      <c r="J741" s="15">
        <v>1232</v>
      </c>
      <c r="K741" s="15">
        <v>1</v>
      </c>
      <c r="L741" s="11">
        <v>1</v>
      </c>
      <c r="M741" s="12">
        <f t="shared" si="145"/>
        <v>0</v>
      </c>
      <c r="N741" s="6">
        <f t="shared" si="146"/>
        <v>10</v>
      </c>
      <c r="O741" s="1">
        <f t="shared" si="147"/>
        <v>0</v>
      </c>
      <c r="P741" s="12">
        <f t="shared" si="144"/>
        <v>0</v>
      </c>
      <c r="Q741" s="6">
        <f t="shared" si="148"/>
        <v>15</v>
      </c>
      <c r="R741" s="1">
        <f t="shared" si="149"/>
        <v>0</v>
      </c>
      <c r="S741" s="12">
        <f t="shared" si="150"/>
        <v>0</v>
      </c>
      <c r="T741" s="6">
        <f t="shared" si="151"/>
        <v>20</v>
      </c>
      <c r="U741" s="1">
        <f t="shared" si="152"/>
        <v>0</v>
      </c>
      <c r="V741" s="13">
        <f t="shared" si="153"/>
        <v>0.35957792207792205</v>
      </c>
      <c r="W741">
        <f t="shared" si="154"/>
        <v>40</v>
      </c>
      <c r="X741">
        <f t="shared" si="155"/>
        <v>14.383116883116882</v>
      </c>
      <c r="Y741" s="20" t="s">
        <v>53</v>
      </c>
    </row>
    <row r="742" spans="1:25" ht="14.25">
      <c r="A742" s="21">
        <v>1487</v>
      </c>
      <c r="B742" s="21">
        <v>2334038</v>
      </c>
      <c r="C742" s="21" t="s">
        <v>139</v>
      </c>
      <c r="D742" s="10" t="s">
        <v>101</v>
      </c>
      <c r="E742" s="21">
        <v>5</v>
      </c>
      <c r="F742" s="21">
        <v>850</v>
      </c>
      <c r="G742" s="15">
        <v>96</v>
      </c>
      <c r="H742" s="15">
        <v>240</v>
      </c>
      <c r="I742" s="15">
        <v>361</v>
      </c>
      <c r="J742" s="15">
        <v>1232</v>
      </c>
      <c r="K742" s="15">
        <v>1</v>
      </c>
      <c r="L742" s="11">
        <v>1</v>
      </c>
      <c r="M742" s="12">
        <f t="shared" si="145"/>
        <v>0</v>
      </c>
      <c r="N742" s="6">
        <f t="shared" si="146"/>
        <v>10</v>
      </c>
      <c r="O742" s="1">
        <f t="shared" si="147"/>
        <v>0</v>
      </c>
      <c r="P742" s="12">
        <f t="shared" si="144"/>
        <v>0</v>
      </c>
      <c r="Q742" s="6">
        <f t="shared" si="148"/>
        <v>15</v>
      </c>
      <c r="R742" s="1">
        <f t="shared" si="149"/>
        <v>0</v>
      </c>
      <c r="S742" s="12">
        <f t="shared" si="150"/>
        <v>0</v>
      </c>
      <c r="T742" s="6">
        <f t="shared" si="151"/>
        <v>20</v>
      </c>
      <c r="U742" s="1">
        <f t="shared" si="152"/>
        <v>0</v>
      </c>
      <c r="V742" s="13">
        <f t="shared" si="153"/>
        <v>0.35957792207792205</v>
      </c>
      <c r="W742">
        <f t="shared" si="154"/>
        <v>40</v>
      </c>
      <c r="X742">
        <f t="shared" si="155"/>
        <v>14.383116883116882</v>
      </c>
      <c r="Y742" s="20" t="s">
        <v>53</v>
      </c>
    </row>
    <row r="743" spans="1:25" ht="14.25">
      <c r="A743" s="21">
        <v>1553</v>
      </c>
      <c r="B743" s="21">
        <v>2519118</v>
      </c>
      <c r="C743" s="21" t="s">
        <v>171</v>
      </c>
      <c r="D743" s="10" t="s">
        <v>167</v>
      </c>
      <c r="E743" s="21">
        <v>4</v>
      </c>
      <c r="F743" s="21">
        <v>847</v>
      </c>
      <c r="G743" s="15">
        <v>96</v>
      </c>
      <c r="H743" s="15">
        <v>240</v>
      </c>
      <c r="I743" s="15">
        <v>361</v>
      </c>
      <c r="J743" s="15">
        <v>1232</v>
      </c>
      <c r="K743" s="15">
        <v>1</v>
      </c>
      <c r="L743" s="11">
        <v>1</v>
      </c>
      <c r="M743" s="12">
        <f t="shared" si="145"/>
        <v>0</v>
      </c>
      <c r="N743" s="6">
        <f t="shared" si="146"/>
        <v>10</v>
      </c>
      <c r="O743" s="1">
        <f t="shared" si="147"/>
        <v>0</v>
      </c>
      <c r="P743" s="12">
        <f t="shared" si="144"/>
        <v>0</v>
      </c>
      <c r="Q743" s="6">
        <f t="shared" si="148"/>
        <v>15</v>
      </c>
      <c r="R743" s="1">
        <f t="shared" si="149"/>
        <v>0</v>
      </c>
      <c r="S743" s="12">
        <f t="shared" si="150"/>
        <v>0</v>
      </c>
      <c r="T743" s="6">
        <f t="shared" si="151"/>
        <v>20</v>
      </c>
      <c r="U743" s="1">
        <f t="shared" si="152"/>
        <v>0</v>
      </c>
      <c r="V743" s="13">
        <f t="shared" si="153"/>
        <v>0.3060064935064935</v>
      </c>
      <c r="W743">
        <f t="shared" si="154"/>
        <v>40</v>
      </c>
      <c r="X743">
        <f t="shared" si="155"/>
        <v>12.24025974025974</v>
      </c>
      <c r="Y743" s="20" t="s">
        <v>53</v>
      </c>
    </row>
    <row r="744" spans="1:25" ht="14.25">
      <c r="A744" s="21">
        <v>1679</v>
      </c>
      <c r="B744" s="21">
        <v>2189768</v>
      </c>
      <c r="C744" s="21" t="s">
        <v>68</v>
      </c>
      <c r="D744" s="10" t="s">
        <v>41</v>
      </c>
      <c r="E744" s="21">
        <v>4</v>
      </c>
      <c r="F744" s="21">
        <v>840</v>
      </c>
      <c r="G744" s="15">
        <v>96</v>
      </c>
      <c r="H744" s="15">
        <v>240</v>
      </c>
      <c r="I744" s="15">
        <v>361</v>
      </c>
      <c r="J744" s="15">
        <v>1232</v>
      </c>
      <c r="K744" s="15">
        <v>1</v>
      </c>
      <c r="L744" s="11">
        <v>1</v>
      </c>
      <c r="M744" s="12">
        <f t="shared" si="145"/>
        <v>0</v>
      </c>
      <c r="N744" s="6">
        <f t="shared" si="146"/>
        <v>10</v>
      </c>
      <c r="O744" s="1">
        <f t="shared" si="147"/>
        <v>0</v>
      </c>
      <c r="P744" s="12">
        <f t="shared" si="144"/>
        <v>0</v>
      </c>
      <c r="Q744" s="6">
        <f t="shared" si="148"/>
        <v>15</v>
      </c>
      <c r="R744" s="1">
        <f t="shared" si="149"/>
        <v>0</v>
      </c>
      <c r="S744" s="12">
        <f t="shared" si="150"/>
        <v>0</v>
      </c>
      <c r="T744" s="6">
        <f t="shared" si="151"/>
        <v>20</v>
      </c>
      <c r="U744" s="1">
        <f t="shared" si="152"/>
        <v>0</v>
      </c>
      <c r="V744" s="13">
        <f t="shared" si="153"/>
        <v>0.20373376623376624</v>
      </c>
      <c r="W744">
        <f t="shared" si="154"/>
        <v>40</v>
      </c>
      <c r="X744">
        <f t="shared" si="155"/>
        <v>8.14935064935065</v>
      </c>
      <c r="Y744" s="20" t="s">
        <v>53</v>
      </c>
    </row>
    <row r="745" spans="1:25" ht="14.25">
      <c r="A745" s="21">
        <v>1702</v>
      </c>
      <c r="B745" s="21">
        <v>2548014</v>
      </c>
      <c r="C745" s="21" t="s">
        <v>202</v>
      </c>
      <c r="D745" s="10" t="s">
        <v>197</v>
      </c>
      <c r="E745" s="21">
        <v>5</v>
      </c>
      <c r="F745" s="21">
        <v>839</v>
      </c>
      <c r="G745" s="15">
        <v>96</v>
      </c>
      <c r="H745" s="15">
        <v>240</v>
      </c>
      <c r="I745" s="15">
        <v>361</v>
      </c>
      <c r="J745" s="15">
        <v>1232</v>
      </c>
      <c r="K745" s="15">
        <v>1</v>
      </c>
      <c r="L745" s="11">
        <v>1</v>
      </c>
      <c r="M745" s="12">
        <f t="shared" si="145"/>
        <v>0</v>
      </c>
      <c r="N745" s="6">
        <f t="shared" si="146"/>
        <v>10</v>
      </c>
      <c r="O745" s="1">
        <f t="shared" si="147"/>
        <v>0</v>
      </c>
      <c r="P745" s="12">
        <f t="shared" si="144"/>
        <v>0</v>
      </c>
      <c r="Q745" s="6">
        <f t="shared" si="148"/>
        <v>15</v>
      </c>
      <c r="R745" s="1">
        <f t="shared" si="149"/>
        <v>0</v>
      </c>
      <c r="S745" s="12">
        <f t="shared" si="150"/>
        <v>0</v>
      </c>
      <c r="T745" s="6">
        <f t="shared" si="151"/>
        <v>20</v>
      </c>
      <c r="U745" s="1">
        <f t="shared" si="152"/>
        <v>0</v>
      </c>
      <c r="V745" s="13">
        <f t="shared" si="153"/>
        <v>0.18506493506493507</v>
      </c>
      <c r="W745">
        <f t="shared" si="154"/>
        <v>40</v>
      </c>
      <c r="X745">
        <f t="shared" si="155"/>
        <v>7.402597402597403</v>
      </c>
      <c r="Y745" s="20" t="s">
        <v>53</v>
      </c>
    </row>
    <row r="746" spans="1:25" ht="14.25">
      <c r="A746" s="21">
        <v>1719</v>
      </c>
      <c r="B746" s="21">
        <v>2504104</v>
      </c>
      <c r="C746" s="21" t="s">
        <v>209</v>
      </c>
      <c r="D746" s="10" t="s">
        <v>205</v>
      </c>
      <c r="E746" s="21">
        <v>5</v>
      </c>
      <c r="F746" s="21">
        <v>838</v>
      </c>
      <c r="G746" s="15">
        <v>96</v>
      </c>
      <c r="H746" s="15">
        <v>240</v>
      </c>
      <c r="I746" s="15">
        <v>361</v>
      </c>
      <c r="J746" s="15">
        <v>1232</v>
      </c>
      <c r="K746" s="15">
        <v>1</v>
      </c>
      <c r="L746" s="11">
        <v>1</v>
      </c>
      <c r="M746" s="12">
        <f t="shared" si="145"/>
        <v>0</v>
      </c>
      <c r="N746" s="6">
        <f t="shared" si="146"/>
        <v>10</v>
      </c>
      <c r="O746" s="1">
        <f t="shared" si="147"/>
        <v>0</v>
      </c>
      <c r="P746" s="12">
        <f t="shared" si="144"/>
        <v>0</v>
      </c>
      <c r="Q746" s="6">
        <f t="shared" si="148"/>
        <v>15</v>
      </c>
      <c r="R746" s="1">
        <f t="shared" si="149"/>
        <v>0</v>
      </c>
      <c r="S746" s="12">
        <f t="shared" si="150"/>
        <v>0</v>
      </c>
      <c r="T746" s="6">
        <f t="shared" si="151"/>
        <v>20</v>
      </c>
      <c r="U746" s="1">
        <f t="shared" si="152"/>
        <v>0</v>
      </c>
      <c r="V746" s="13">
        <f t="shared" si="153"/>
        <v>0.17126623376623376</v>
      </c>
      <c r="W746">
        <f t="shared" si="154"/>
        <v>40</v>
      </c>
      <c r="X746">
        <f t="shared" si="155"/>
        <v>6.85064935064935</v>
      </c>
      <c r="Y746" s="20" t="s">
        <v>53</v>
      </c>
    </row>
    <row r="747" spans="1:25" ht="14.25">
      <c r="A747" s="21">
        <v>1743</v>
      </c>
      <c r="B747" s="21">
        <v>1135756</v>
      </c>
      <c r="C747" s="21" t="s">
        <v>104</v>
      </c>
      <c r="D747" s="10" t="s">
        <v>101</v>
      </c>
      <c r="E747" s="21">
        <v>4</v>
      </c>
      <c r="F747" s="21">
        <v>837</v>
      </c>
      <c r="G747" s="15">
        <v>96</v>
      </c>
      <c r="H747" s="15">
        <v>240</v>
      </c>
      <c r="I747" s="15">
        <v>361</v>
      </c>
      <c r="J747" s="15">
        <v>1232</v>
      </c>
      <c r="K747" s="15">
        <v>1</v>
      </c>
      <c r="L747" s="11">
        <v>1</v>
      </c>
      <c r="M747" s="12">
        <f t="shared" si="145"/>
        <v>0</v>
      </c>
      <c r="N747" s="6">
        <f t="shared" si="146"/>
        <v>10</v>
      </c>
      <c r="O747" s="1">
        <f t="shared" si="147"/>
        <v>0</v>
      </c>
      <c r="P747" s="12">
        <f t="shared" si="144"/>
        <v>0</v>
      </c>
      <c r="Q747" s="6">
        <f t="shared" si="148"/>
        <v>15</v>
      </c>
      <c r="R747" s="1">
        <f t="shared" si="149"/>
        <v>0</v>
      </c>
      <c r="S747" s="12">
        <f t="shared" si="150"/>
        <v>0</v>
      </c>
      <c r="T747" s="6">
        <f t="shared" si="151"/>
        <v>20</v>
      </c>
      <c r="U747" s="1">
        <f t="shared" si="152"/>
        <v>0</v>
      </c>
      <c r="V747" s="13">
        <f t="shared" si="153"/>
        <v>0.15178571428571427</v>
      </c>
      <c r="W747">
        <f t="shared" si="154"/>
        <v>40</v>
      </c>
      <c r="X747">
        <f t="shared" si="155"/>
        <v>6.071428571428571</v>
      </c>
      <c r="Y747" s="20" t="s">
        <v>53</v>
      </c>
    </row>
    <row r="748" spans="1:25" ht="14.25">
      <c r="A748" s="21">
        <v>1854</v>
      </c>
      <c r="B748" s="21">
        <v>2511927</v>
      </c>
      <c r="C748" s="21" t="s">
        <v>157</v>
      </c>
      <c r="D748" s="10" t="s">
        <v>147</v>
      </c>
      <c r="E748" s="21">
        <v>4</v>
      </c>
      <c r="F748" s="21">
        <v>830</v>
      </c>
      <c r="G748" s="15">
        <v>96</v>
      </c>
      <c r="H748" s="15">
        <v>240</v>
      </c>
      <c r="I748" s="15">
        <v>361</v>
      </c>
      <c r="J748" s="15">
        <v>1232</v>
      </c>
      <c r="K748" s="15">
        <v>1</v>
      </c>
      <c r="L748" s="11">
        <v>1</v>
      </c>
      <c r="M748" s="12">
        <f t="shared" si="145"/>
        <v>0</v>
      </c>
      <c r="N748" s="6">
        <f t="shared" si="146"/>
        <v>10</v>
      </c>
      <c r="O748" s="1">
        <f t="shared" si="147"/>
        <v>0</v>
      </c>
      <c r="P748" s="12">
        <f t="shared" si="144"/>
        <v>0</v>
      </c>
      <c r="Q748" s="6">
        <f t="shared" si="148"/>
        <v>15</v>
      </c>
      <c r="R748" s="1">
        <f t="shared" si="149"/>
        <v>0</v>
      </c>
      <c r="S748" s="12">
        <f t="shared" si="150"/>
        <v>0</v>
      </c>
      <c r="T748" s="6">
        <f t="shared" si="151"/>
        <v>20</v>
      </c>
      <c r="U748" s="1">
        <f t="shared" si="152"/>
        <v>0</v>
      </c>
      <c r="V748" s="13">
        <f t="shared" si="153"/>
        <v>0.06168831168831169</v>
      </c>
      <c r="W748">
        <f t="shared" si="154"/>
        <v>40</v>
      </c>
      <c r="X748">
        <f t="shared" si="155"/>
        <v>2.4675324675324677</v>
      </c>
      <c r="Y748" s="20" t="s">
        <v>53</v>
      </c>
    </row>
    <row r="749" spans="1:25" ht="14.25">
      <c r="A749" s="21">
        <v>1854</v>
      </c>
      <c r="B749" s="21">
        <v>2269514</v>
      </c>
      <c r="C749" s="21" t="s">
        <v>170</v>
      </c>
      <c r="D749" s="10" t="s">
        <v>167</v>
      </c>
      <c r="E749" s="21">
        <v>4</v>
      </c>
      <c r="F749" s="21">
        <v>830</v>
      </c>
      <c r="G749" s="15">
        <v>96</v>
      </c>
      <c r="H749" s="15">
        <v>240</v>
      </c>
      <c r="I749" s="15">
        <v>361</v>
      </c>
      <c r="J749" s="15">
        <v>1232</v>
      </c>
      <c r="K749" s="15">
        <v>1</v>
      </c>
      <c r="L749" s="11">
        <v>1</v>
      </c>
      <c r="M749" s="12">
        <f t="shared" si="145"/>
        <v>0</v>
      </c>
      <c r="N749" s="6">
        <f t="shared" si="146"/>
        <v>10</v>
      </c>
      <c r="O749" s="1">
        <f t="shared" si="147"/>
        <v>0</v>
      </c>
      <c r="P749" s="12">
        <f t="shared" si="144"/>
        <v>0</v>
      </c>
      <c r="Q749" s="6">
        <f t="shared" si="148"/>
        <v>15</v>
      </c>
      <c r="R749" s="1">
        <f t="shared" si="149"/>
        <v>0</v>
      </c>
      <c r="S749" s="12">
        <f t="shared" si="150"/>
        <v>0</v>
      </c>
      <c r="T749" s="6">
        <f t="shared" si="151"/>
        <v>20</v>
      </c>
      <c r="U749" s="1">
        <f t="shared" si="152"/>
        <v>0</v>
      </c>
      <c r="V749" s="13">
        <f t="shared" si="153"/>
        <v>0.06168831168831169</v>
      </c>
      <c r="W749">
        <f t="shared" si="154"/>
        <v>40</v>
      </c>
      <c r="X749">
        <f t="shared" si="155"/>
        <v>2.4675324675324677</v>
      </c>
      <c r="Y749" s="20" t="s">
        <v>53</v>
      </c>
    </row>
    <row r="750" spans="1:25" ht="14.25">
      <c r="A750" s="21">
        <v>1854</v>
      </c>
      <c r="B750" s="21">
        <v>1008935</v>
      </c>
      <c r="C750" s="21" t="s">
        <v>201</v>
      </c>
      <c r="D750" s="10" t="s">
        <v>197</v>
      </c>
      <c r="E750" s="21">
        <v>4</v>
      </c>
      <c r="F750" s="21">
        <v>830</v>
      </c>
      <c r="G750" s="15">
        <v>96</v>
      </c>
      <c r="H750" s="15">
        <v>240</v>
      </c>
      <c r="I750" s="15">
        <v>361</v>
      </c>
      <c r="J750" s="15">
        <v>1232</v>
      </c>
      <c r="K750" s="15">
        <v>1</v>
      </c>
      <c r="L750" s="11">
        <v>1</v>
      </c>
      <c r="M750" s="12">
        <f t="shared" si="145"/>
        <v>0</v>
      </c>
      <c r="N750" s="6">
        <f t="shared" si="146"/>
        <v>10</v>
      </c>
      <c r="O750" s="1">
        <f t="shared" si="147"/>
        <v>0</v>
      </c>
      <c r="P750" s="12">
        <f t="shared" si="144"/>
        <v>0</v>
      </c>
      <c r="Q750" s="6">
        <f t="shared" si="148"/>
        <v>15</v>
      </c>
      <c r="R750" s="1">
        <f t="shared" si="149"/>
        <v>0</v>
      </c>
      <c r="S750" s="12">
        <f t="shared" si="150"/>
        <v>0</v>
      </c>
      <c r="T750" s="6">
        <f t="shared" si="151"/>
        <v>20</v>
      </c>
      <c r="U750" s="1">
        <f t="shared" si="152"/>
        <v>0</v>
      </c>
      <c r="V750" s="13">
        <f t="shared" si="153"/>
        <v>0.06168831168831169</v>
      </c>
      <c r="W750">
        <f t="shared" si="154"/>
        <v>40</v>
      </c>
      <c r="X750">
        <f t="shared" si="155"/>
        <v>2.4675324675324677</v>
      </c>
      <c r="Y750" s="20" t="s">
        <v>53</v>
      </c>
    </row>
    <row r="751" spans="1:25" ht="14.25">
      <c r="A751" s="21">
        <v>1872</v>
      </c>
      <c r="B751" s="21">
        <v>2567521</v>
      </c>
      <c r="C751" s="21" t="s">
        <v>225</v>
      </c>
      <c r="D751" s="10" t="s">
        <v>212</v>
      </c>
      <c r="E751" s="21">
        <v>4</v>
      </c>
      <c r="F751" s="21">
        <v>829</v>
      </c>
      <c r="G751" s="15">
        <v>96</v>
      </c>
      <c r="H751" s="15">
        <v>240</v>
      </c>
      <c r="I751" s="15">
        <v>361</v>
      </c>
      <c r="J751" s="15">
        <v>1232</v>
      </c>
      <c r="K751" s="15">
        <v>1</v>
      </c>
      <c r="L751" s="11">
        <v>1</v>
      </c>
      <c r="M751" s="12">
        <f t="shared" si="145"/>
        <v>0</v>
      </c>
      <c r="N751" s="6">
        <f t="shared" si="146"/>
        <v>10</v>
      </c>
      <c r="O751" s="1">
        <f t="shared" si="147"/>
        <v>0</v>
      </c>
      <c r="P751" s="12">
        <f t="shared" si="144"/>
        <v>0</v>
      </c>
      <c r="Q751" s="6">
        <f t="shared" si="148"/>
        <v>15</v>
      </c>
      <c r="R751" s="1">
        <f t="shared" si="149"/>
        <v>0</v>
      </c>
      <c r="S751" s="12">
        <f t="shared" si="150"/>
        <v>0</v>
      </c>
      <c r="T751" s="6">
        <f t="shared" si="151"/>
        <v>20</v>
      </c>
      <c r="U751" s="1">
        <f t="shared" si="152"/>
        <v>0</v>
      </c>
      <c r="V751" s="13">
        <f t="shared" si="153"/>
        <v>0.04707792207792208</v>
      </c>
      <c r="W751">
        <f t="shared" si="154"/>
        <v>40</v>
      </c>
      <c r="X751">
        <f t="shared" si="155"/>
        <v>1.8831168831168832</v>
      </c>
      <c r="Y751" s="20" t="s">
        <v>53</v>
      </c>
    </row>
    <row r="752" spans="1:25" ht="14.25">
      <c r="A752" s="21">
        <v>1930</v>
      </c>
      <c r="B752" s="21">
        <v>1005196</v>
      </c>
      <c r="C752" s="21" t="s">
        <v>196</v>
      </c>
      <c r="D752" s="10" t="s">
        <v>197</v>
      </c>
      <c r="E752" s="21">
        <v>4</v>
      </c>
      <c r="F752" s="21">
        <v>825</v>
      </c>
      <c r="G752" s="15">
        <v>96</v>
      </c>
      <c r="H752" s="15">
        <v>240</v>
      </c>
      <c r="I752" s="15">
        <v>361</v>
      </c>
      <c r="J752" s="15">
        <v>1232</v>
      </c>
      <c r="K752" s="15">
        <v>1</v>
      </c>
      <c r="L752" s="11">
        <v>1</v>
      </c>
      <c r="M752" s="12">
        <f t="shared" si="145"/>
        <v>0</v>
      </c>
      <c r="N752" s="6">
        <f t="shared" si="146"/>
        <v>10</v>
      </c>
      <c r="O752" s="1">
        <f t="shared" si="147"/>
        <v>0</v>
      </c>
      <c r="P752" s="12">
        <f t="shared" si="144"/>
        <v>0</v>
      </c>
      <c r="Q752" s="6">
        <f t="shared" si="148"/>
        <v>15</v>
      </c>
      <c r="R752" s="1">
        <f t="shared" si="149"/>
        <v>0</v>
      </c>
      <c r="S752" s="12">
        <f t="shared" si="150"/>
        <v>0</v>
      </c>
      <c r="T752" s="6">
        <f t="shared" si="151"/>
        <v>20</v>
      </c>
      <c r="U752" s="1">
        <f t="shared" si="152"/>
        <v>0</v>
      </c>
      <c r="V752" s="13">
        <f t="shared" si="153"/>
        <v>0</v>
      </c>
      <c r="W752">
        <f t="shared" si="154"/>
        <v>40</v>
      </c>
      <c r="X752">
        <f t="shared" si="155"/>
        <v>0</v>
      </c>
      <c r="Y752" s="20" t="s">
        <v>53</v>
      </c>
    </row>
    <row r="753" spans="1:25" ht="14.25">
      <c r="A753" s="21">
        <v>2001</v>
      </c>
      <c r="B753" s="21">
        <v>2590839</v>
      </c>
      <c r="C753" s="21" t="s">
        <v>229</v>
      </c>
      <c r="D753" s="10" t="s">
        <v>212</v>
      </c>
      <c r="E753" s="21">
        <v>5</v>
      </c>
      <c r="F753" s="21">
        <v>821</v>
      </c>
      <c r="G753" s="15">
        <v>96</v>
      </c>
      <c r="H753" s="15">
        <v>240</v>
      </c>
      <c r="I753" s="15">
        <v>361</v>
      </c>
      <c r="J753" s="15">
        <v>1232</v>
      </c>
      <c r="K753" s="15">
        <v>1</v>
      </c>
      <c r="L753" s="11">
        <v>1</v>
      </c>
      <c r="M753" s="12">
        <f t="shared" si="145"/>
        <v>0</v>
      </c>
      <c r="N753" s="6">
        <f t="shared" si="146"/>
        <v>10</v>
      </c>
      <c r="O753" s="1">
        <f t="shared" si="147"/>
        <v>0</v>
      </c>
      <c r="P753" s="12">
        <f t="shared" si="144"/>
        <v>0</v>
      </c>
      <c r="Q753" s="6">
        <f t="shared" si="148"/>
        <v>15</v>
      </c>
      <c r="R753" s="1">
        <f t="shared" si="149"/>
        <v>0</v>
      </c>
      <c r="S753" s="12">
        <f t="shared" si="150"/>
        <v>0</v>
      </c>
      <c r="T753" s="6">
        <f t="shared" si="151"/>
        <v>20</v>
      </c>
      <c r="U753" s="1">
        <f t="shared" si="152"/>
        <v>0</v>
      </c>
      <c r="V753" s="13">
        <f t="shared" si="153"/>
        <v>0</v>
      </c>
      <c r="W753">
        <f t="shared" si="154"/>
        <v>40</v>
      </c>
      <c r="X753">
        <f t="shared" si="155"/>
        <v>0</v>
      </c>
      <c r="Y753" s="20" t="s">
        <v>53</v>
      </c>
    </row>
    <row r="754" spans="1:25" ht="14.25">
      <c r="A754" s="21">
        <v>2333</v>
      </c>
      <c r="B754" s="21">
        <v>2519952</v>
      </c>
      <c r="C754" s="21" t="s">
        <v>191</v>
      </c>
      <c r="D754" s="10" t="s">
        <v>178</v>
      </c>
      <c r="E754" s="21">
        <v>5</v>
      </c>
      <c r="F754" s="21">
        <v>799</v>
      </c>
      <c r="G754" s="15">
        <v>96</v>
      </c>
      <c r="H754" s="15">
        <v>240</v>
      </c>
      <c r="I754" s="15">
        <v>361</v>
      </c>
      <c r="J754" s="15">
        <v>1232</v>
      </c>
      <c r="K754" s="15">
        <v>1</v>
      </c>
      <c r="L754" s="11">
        <v>1</v>
      </c>
      <c r="M754" s="12">
        <f t="shared" si="145"/>
        <v>0</v>
      </c>
      <c r="N754" s="6">
        <f t="shared" si="146"/>
        <v>10</v>
      </c>
      <c r="O754" s="1">
        <f t="shared" si="147"/>
        <v>0</v>
      </c>
      <c r="P754" s="12">
        <f t="shared" si="144"/>
        <v>0</v>
      </c>
      <c r="Q754" s="6">
        <f t="shared" si="148"/>
        <v>15</v>
      </c>
      <c r="R754" s="1">
        <f t="shared" si="149"/>
        <v>0</v>
      </c>
      <c r="S754" s="12">
        <f t="shared" si="150"/>
        <v>0</v>
      </c>
      <c r="T754" s="6">
        <f t="shared" si="151"/>
        <v>20</v>
      </c>
      <c r="U754" s="1">
        <f t="shared" si="152"/>
        <v>0</v>
      </c>
      <c r="V754" s="13">
        <f t="shared" si="153"/>
        <v>0</v>
      </c>
      <c r="W754">
        <f t="shared" si="154"/>
        <v>40</v>
      </c>
      <c r="X754">
        <f t="shared" si="155"/>
        <v>0</v>
      </c>
      <c r="Y754" s="20" t="s">
        <v>53</v>
      </c>
    </row>
    <row r="755" spans="1:25" ht="14.25">
      <c r="A755" s="21">
        <v>2333</v>
      </c>
      <c r="B755" s="21">
        <v>2576892</v>
      </c>
      <c r="C755" s="21" t="s">
        <v>228</v>
      </c>
      <c r="D755" s="10" t="s">
        <v>212</v>
      </c>
      <c r="E755" s="21">
        <v>5</v>
      </c>
      <c r="F755" s="21">
        <v>799</v>
      </c>
      <c r="G755" s="15">
        <v>96</v>
      </c>
      <c r="H755" s="15">
        <v>240</v>
      </c>
      <c r="I755" s="15">
        <v>361</v>
      </c>
      <c r="J755" s="15">
        <v>1232</v>
      </c>
      <c r="K755" s="15">
        <v>1</v>
      </c>
      <c r="L755" s="11">
        <v>1</v>
      </c>
      <c r="M755" s="12">
        <f t="shared" si="145"/>
        <v>0</v>
      </c>
      <c r="N755" s="6">
        <f t="shared" si="146"/>
        <v>10</v>
      </c>
      <c r="O755" s="1">
        <f t="shared" si="147"/>
        <v>0</v>
      </c>
      <c r="P755" s="12">
        <f t="shared" si="144"/>
        <v>0</v>
      </c>
      <c r="Q755" s="6">
        <f t="shared" si="148"/>
        <v>15</v>
      </c>
      <c r="R755" s="1">
        <f t="shared" si="149"/>
        <v>0</v>
      </c>
      <c r="S755" s="12">
        <f t="shared" si="150"/>
        <v>0</v>
      </c>
      <c r="T755" s="6">
        <f t="shared" si="151"/>
        <v>20</v>
      </c>
      <c r="U755" s="1">
        <f t="shared" si="152"/>
        <v>0</v>
      </c>
      <c r="V755" s="13">
        <f t="shared" si="153"/>
        <v>0</v>
      </c>
      <c r="W755">
        <f t="shared" si="154"/>
        <v>40</v>
      </c>
      <c r="X755">
        <f t="shared" si="155"/>
        <v>0</v>
      </c>
      <c r="Y755" s="20" t="s">
        <v>53</v>
      </c>
    </row>
    <row r="756" spans="1:25" ht="14.25">
      <c r="A756" s="21">
        <v>2363</v>
      </c>
      <c r="B756" s="21">
        <v>1051068</v>
      </c>
      <c r="C756" s="21" t="s">
        <v>49</v>
      </c>
      <c r="D756" s="10" t="s">
        <v>41</v>
      </c>
      <c r="E756" s="21">
        <v>5</v>
      </c>
      <c r="F756" s="21">
        <v>797</v>
      </c>
      <c r="G756" s="15">
        <v>96</v>
      </c>
      <c r="H756" s="15">
        <v>240</v>
      </c>
      <c r="I756" s="15">
        <v>361</v>
      </c>
      <c r="J756" s="15">
        <v>1232</v>
      </c>
      <c r="K756" s="15">
        <v>1</v>
      </c>
      <c r="L756" s="11">
        <v>1</v>
      </c>
      <c r="M756" s="12">
        <f t="shared" si="145"/>
        <v>0</v>
      </c>
      <c r="N756" s="6">
        <f t="shared" si="146"/>
        <v>10</v>
      </c>
      <c r="O756" s="1">
        <f t="shared" si="147"/>
        <v>0</v>
      </c>
      <c r="P756" s="12">
        <f t="shared" si="144"/>
        <v>0</v>
      </c>
      <c r="Q756" s="6">
        <f t="shared" si="148"/>
        <v>15</v>
      </c>
      <c r="R756" s="1">
        <f t="shared" si="149"/>
        <v>0</v>
      </c>
      <c r="S756" s="12">
        <f t="shared" si="150"/>
        <v>0</v>
      </c>
      <c r="T756" s="6">
        <f t="shared" si="151"/>
        <v>20</v>
      </c>
      <c r="U756" s="1">
        <f t="shared" si="152"/>
        <v>0</v>
      </c>
      <c r="V756" s="13">
        <f t="shared" si="153"/>
        <v>0</v>
      </c>
      <c r="W756">
        <f t="shared" si="154"/>
        <v>40</v>
      </c>
      <c r="X756">
        <f t="shared" si="155"/>
        <v>0</v>
      </c>
      <c r="Y756" s="20" t="s">
        <v>53</v>
      </c>
    </row>
    <row r="757" spans="1:25" ht="14.25">
      <c r="A757" s="21">
        <v>2402</v>
      </c>
      <c r="B757" s="21">
        <v>2548068</v>
      </c>
      <c r="C757" s="21" t="s">
        <v>203</v>
      </c>
      <c r="D757" s="10" t="s">
        <v>197</v>
      </c>
      <c r="E757" s="21">
        <v>6</v>
      </c>
      <c r="F757" s="21">
        <v>795</v>
      </c>
      <c r="G757" s="15">
        <v>96</v>
      </c>
      <c r="H757" s="15">
        <v>240</v>
      </c>
      <c r="I757" s="15">
        <v>361</v>
      </c>
      <c r="J757" s="15">
        <v>1232</v>
      </c>
      <c r="K757" s="15">
        <v>1</v>
      </c>
      <c r="L757" s="11">
        <v>1</v>
      </c>
      <c r="M757" s="12">
        <f t="shared" si="145"/>
        <v>0</v>
      </c>
      <c r="N757" s="6">
        <f t="shared" si="146"/>
        <v>10</v>
      </c>
      <c r="O757" s="1">
        <f t="shared" si="147"/>
        <v>0</v>
      </c>
      <c r="P757" s="12">
        <f aca="true" t="shared" si="156" ref="P757:P820">IF(A757&lt;(G757+H757+1),IF(H757&gt;0,MIN((H757-A757+G757+1)/H757,1),0),0)</f>
        <v>0</v>
      </c>
      <c r="Q757" s="6">
        <f t="shared" si="148"/>
        <v>15</v>
      </c>
      <c r="R757" s="1">
        <f t="shared" si="149"/>
        <v>0</v>
      </c>
      <c r="S757" s="12">
        <f t="shared" si="150"/>
        <v>0</v>
      </c>
      <c r="T757" s="6">
        <f t="shared" si="151"/>
        <v>20</v>
      </c>
      <c r="U757" s="1">
        <f t="shared" si="152"/>
        <v>0</v>
      </c>
      <c r="V757" s="13">
        <f t="shared" si="153"/>
        <v>0</v>
      </c>
      <c r="W757">
        <f t="shared" si="154"/>
        <v>40</v>
      </c>
      <c r="X757">
        <f t="shared" si="155"/>
        <v>0</v>
      </c>
      <c r="Y757" s="20" t="s">
        <v>53</v>
      </c>
    </row>
    <row r="758" spans="1:25" ht="14.25">
      <c r="A758" s="21">
        <v>2488</v>
      </c>
      <c r="B758" s="21">
        <v>1011559</v>
      </c>
      <c r="C758" s="21" t="s">
        <v>80</v>
      </c>
      <c r="D758" s="10" t="s">
        <v>81</v>
      </c>
      <c r="E758" s="21">
        <v>5</v>
      </c>
      <c r="F758" s="21">
        <v>790</v>
      </c>
      <c r="G758" s="15">
        <v>96</v>
      </c>
      <c r="H758" s="15">
        <v>240</v>
      </c>
      <c r="I758" s="15">
        <v>361</v>
      </c>
      <c r="J758" s="15">
        <v>1232</v>
      </c>
      <c r="K758" s="15">
        <v>1</v>
      </c>
      <c r="L758" s="11">
        <v>1</v>
      </c>
      <c r="M758" s="12">
        <f t="shared" si="145"/>
        <v>0</v>
      </c>
      <c r="N758" s="6">
        <f t="shared" si="146"/>
        <v>10</v>
      </c>
      <c r="O758" s="1">
        <f t="shared" si="147"/>
        <v>0</v>
      </c>
      <c r="P758" s="12">
        <f t="shared" si="156"/>
        <v>0</v>
      </c>
      <c r="Q758" s="6">
        <f t="shared" si="148"/>
        <v>15</v>
      </c>
      <c r="R758" s="1">
        <f t="shared" si="149"/>
        <v>0</v>
      </c>
      <c r="S758" s="12">
        <f t="shared" si="150"/>
        <v>0</v>
      </c>
      <c r="T758" s="6">
        <f t="shared" si="151"/>
        <v>20</v>
      </c>
      <c r="U758" s="1">
        <f t="shared" si="152"/>
        <v>0</v>
      </c>
      <c r="V758" s="13">
        <f t="shared" si="153"/>
        <v>0</v>
      </c>
      <c r="W758">
        <f t="shared" si="154"/>
        <v>40</v>
      </c>
      <c r="X758">
        <f t="shared" si="155"/>
        <v>0</v>
      </c>
      <c r="Y758" s="20" t="s">
        <v>53</v>
      </c>
    </row>
    <row r="759" spans="1:25" ht="14.25">
      <c r="A759" s="21">
        <v>2518</v>
      </c>
      <c r="B759" s="21">
        <v>2394701</v>
      </c>
      <c r="C759" s="21" t="s">
        <v>222</v>
      </c>
      <c r="D759" s="10" t="s">
        <v>212</v>
      </c>
      <c r="E759" s="21">
        <v>5</v>
      </c>
      <c r="F759" s="21">
        <v>788</v>
      </c>
      <c r="G759" s="15">
        <v>96</v>
      </c>
      <c r="H759" s="15">
        <v>240</v>
      </c>
      <c r="I759" s="15">
        <v>361</v>
      </c>
      <c r="J759" s="15">
        <v>1232</v>
      </c>
      <c r="K759" s="15">
        <v>1</v>
      </c>
      <c r="L759" s="11">
        <v>1</v>
      </c>
      <c r="M759" s="12">
        <f t="shared" si="145"/>
        <v>0</v>
      </c>
      <c r="N759" s="6">
        <f t="shared" si="146"/>
        <v>10</v>
      </c>
      <c r="O759" s="1">
        <f t="shared" si="147"/>
        <v>0</v>
      </c>
      <c r="P759" s="12">
        <f t="shared" si="156"/>
        <v>0</v>
      </c>
      <c r="Q759" s="6">
        <f t="shared" si="148"/>
        <v>15</v>
      </c>
      <c r="R759" s="1">
        <f t="shared" si="149"/>
        <v>0</v>
      </c>
      <c r="S759" s="12">
        <f t="shared" si="150"/>
        <v>0</v>
      </c>
      <c r="T759" s="6">
        <f t="shared" si="151"/>
        <v>20</v>
      </c>
      <c r="U759" s="1">
        <f t="shared" si="152"/>
        <v>0</v>
      </c>
      <c r="V759" s="13">
        <f t="shared" si="153"/>
        <v>0</v>
      </c>
      <c r="W759">
        <f t="shared" si="154"/>
        <v>40</v>
      </c>
      <c r="X759">
        <f t="shared" si="155"/>
        <v>0</v>
      </c>
      <c r="Y759" s="20" t="s">
        <v>53</v>
      </c>
    </row>
    <row r="760" spans="1:25" ht="14.25">
      <c r="A760" s="21">
        <v>2560</v>
      </c>
      <c r="B760" s="21">
        <v>2189536</v>
      </c>
      <c r="C760" s="21" t="s">
        <v>183</v>
      </c>
      <c r="D760" s="10" t="s">
        <v>178</v>
      </c>
      <c r="E760" s="21">
        <v>6</v>
      </c>
      <c r="F760" s="21">
        <v>785</v>
      </c>
      <c r="G760" s="15">
        <v>96</v>
      </c>
      <c r="H760" s="15">
        <v>240</v>
      </c>
      <c r="I760" s="15">
        <v>361</v>
      </c>
      <c r="J760" s="15">
        <v>1232</v>
      </c>
      <c r="K760" s="15">
        <v>1</v>
      </c>
      <c r="L760" s="11">
        <v>1</v>
      </c>
      <c r="M760" s="12">
        <f t="shared" si="145"/>
        <v>0</v>
      </c>
      <c r="N760" s="6">
        <f t="shared" si="146"/>
        <v>10</v>
      </c>
      <c r="O760" s="1">
        <f t="shared" si="147"/>
        <v>0</v>
      </c>
      <c r="P760" s="12">
        <f t="shared" si="156"/>
        <v>0</v>
      </c>
      <c r="Q760" s="6">
        <f t="shared" si="148"/>
        <v>15</v>
      </c>
      <c r="R760" s="1">
        <f t="shared" si="149"/>
        <v>0</v>
      </c>
      <c r="S760" s="12">
        <f t="shared" si="150"/>
        <v>0</v>
      </c>
      <c r="T760" s="6">
        <f t="shared" si="151"/>
        <v>20</v>
      </c>
      <c r="U760" s="1">
        <f t="shared" si="152"/>
        <v>0</v>
      </c>
      <c r="V760" s="13">
        <f t="shared" si="153"/>
        <v>0</v>
      </c>
      <c r="W760">
        <f t="shared" si="154"/>
        <v>40</v>
      </c>
      <c r="X760">
        <f t="shared" si="155"/>
        <v>0</v>
      </c>
      <c r="Y760" s="20" t="s">
        <v>53</v>
      </c>
    </row>
    <row r="761" spans="1:25" ht="14.25">
      <c r="A761" s="21">
        <v>2577</v>
      </c>
      <c r="B761" s="21">
        <v>2519502</v>
      </c>
      <c r="C761" s="21" t="s">
        <v>74</v>
      </c>
      <c r="D761" s="10" t="s">
        <v>41</v>
      </c>
      <c r="E761" s="21">
        <v>4</v>
      </c>
      <c r="F761" s="21">
        <v>784</v>
      </c>
      <c r="G761" s="15">
        <v>96</v>
      </c>
      <c r="H761" s="15">
        <v>240</v>
      </c>
      <c r="I761" s="15">
        <v>361</v>
      </c>
      <c r="J761" s="15">
        <v>1232</v>
      </c>
      <c r="K761" s="15">
        <v>1</v>
      </c>
      <c r="L761" s="11">
        <v>1</v>
      </c>
      <c r="M761" s="12">
        <f t="shared" si="145"/>
        <v>0</v>
      </c>
      <c r="N761" s="6">
        <f t="shared" si="146"/>
        <v>10</v>
      </c>
      <c r="O761" s="1">
        <f t="shared" si="147"/>
        <v>0</v>
      </c>
      <c r="P761" s="12">
        <f t="shared" si="156"/>
        <v>0</v>
      </c>
      <c r="Q761" s="6">
        <f t="shared" si="148"/>
        <v>15</v>
      </c>
      <c r="R761" s="1">
        <f t="shared" si="149"/>
        <v>0</v>
      </c>
      <c r="S761" s="12">
        <f t="shared" si="150"/>
        <v>0</v>
      </c>
      <c r="T761" s="6">
        <f t="shared" si="151"/>
        <v>20</v>
      </c>
      <c r="U761" s="1">
        <f t="shared" si="152"/>
        <v>0</v>
      </c>
      <c r="V761" s="13">
        <f t="shared" si="153"/>
        <v>0</v>
      </c>
      <c r="W761">
        <f t="shared" si="154"/>
        <v>40</v>
      </c>
      <c r="X761">
        <f t="shared" si="155"/>
        <v>0</v>
      </c>
      <c r="Y761" s="20" t="s">
        <v>53</v>
      </c>
    </row>
    <row r="762" spans="1:25" ht="14.25">
      <c r="A762" s="21">
        <v>2577</v>
      </c>
      <c r="B762" s="21">
        <v>2189572</v>
      </c>
      <c r="C762" s="21" t="s">
        <v>186</v>
      </c>
      <c r="D762" s="10" t="s">
        <v>178</v>
      </c>
      <c r="E762" s="21">
        <v>6</v>
      </c>
      <c r="F762" s="21">
        <v>784</v>
      </c>
      <c r="G762" s="15">
        <v>96</v>
      </c>
      <c r="H762" s="15">
        <v>240</v>
      </c>
      <c r="I762" s="15">
        <v>361</v>
      </c>
      <c r="J762" s="15">
        <v>1232</v>
      </c>
      <c r="K762" s="15">
        <v>1</v>
      </c>
      <c r="L762" s="11">
        <v>1</v>
      </c>
      <c r="M762" s="12">
        <f t="shared" si="145"/>
        <v>0</v>
      </c>
      <c r="N762" s="6">
        <f t="shared" si="146"/>
        <v>10</v>
      </c>
      <c r="O762" s="1">
        <f t="shared" si="147"/>
        <v>0</v>
      </c>
      <c r="P762" s="12">
        <f t="shared" si="156"/>
        <v>0</v>
      </c>
      <c r="Q762" s="6">
        <f t="shared" si="148"/>
        <v>15</v>
      </c>
      <c r="R762" s="1">
        <f t="shared" si="149"/>
        <v>0</v>
      </c>
      <c r="S762" s="12">
        <f t="shared" si="150"/>
        <v>0</v>
      </c>
      <c r="T762" s="6">
        <f t="shared" si="151"/>
        <v>20</v>
      </c>
      <c r="U762" s="1">
        <f t="shared" si="152"/>
        <v>0</v>
      </c>
      <c r="V762" s="13">
        <f t="shared" si="153"/>
        <v>0</v>
      </c>
      <c r="W762">
        <f t="shared" si="154"/>
        <v>40</v>
      </c>
      <c r="X762">
        <f t="shared" si="155"/>
        <v>0</v>
      </c>
      <c r="Y762" s="20" t="s">
        <v>53</v>
      </c>
    </row>
    <row r="763" spans="1:25" ht="14.25">
      <c r="A763" s="21">
        <v>2616</v>
      </c>
      <c r="B763" s="21">
        <v>1085642</v>
      </c>
      <c r="C763" s="21" t="s">
        <v>179</v>
      </c>
      <c r="D763" s="10" t="s">
        <v>178</v>
      </c>
      <c r="E763" s="21">
        <v>5</v>
      </c>
      <c r="F763" s="21">
        <v>781</v>
      </c>
      <c r="G763" s="15">
        <v>96</v>
      </c>
      <c r="H763" s="15">
        <v>240</v>
      </c>
      <c r="I763" s="15">
        <v>361</v>
      </c>
      <c r="J763" s="15">
        <v>1232</v>
      </c>
      <c r="K763" s="15">
        <v>1</v>
      </c>
      <c r="L763" s="11">
        <v>1</v>
      </c>
      <c r="M763" s="12">
        <f t="shared" si="145"/>
        <v>0</v>
      </c>
      <c r="N763" s="6">
        <f t="shared" si="146"/>
        <v>10</v>
      </c>
      <c r="O763" s="1">
        <f t="shared" si="147"/>
        <v>0</v>
      </c>
      <c r="P763" s="12">
        <f t="shared" si="156"/>
        <v>0</v>
      </c>
      <c r="Q763" s="6">
        <f t="shared" si="148"/>
        <v>15</v>
      </c>
      <c r="R763" s="1">
        <f t="shared" si="149"/>
        <v>0</v>
      </c>
      <c r="S763" s="12">
        <f t="shared" si="150"/>
        <v>0</v>
      </c>
      <c r="T763" s="6">
        <f t="shared" si="151"/>
        <v>20</v>
      </c>
      <c r="U763" s="1">
        <f t="shared" si="152"/>
        <v>0</v>
      </c>
      <c r="V763" s="13">
        <f t="shared" si="153"/>
        <v>0</v>
      </c>
      <c r="W763">
        <f t="shared" si="154"/>
        <v>40</v>
      </c>
      <c r="X763">
        <f t="shared" si="155"/>
        <v>0</v>
      </c>
      <c r="Y763" s="20" t="s">
        <v>53</v>
      </c>
    </row>
    <row r="764" spans="1:25" ht="14.25">
      <c r="A764" s="21">
        <v>2661</v>
      </c>
      <c r="B764" s="21">
        <v>1840769</v>
      </c>
      <c r="C764" s="21" t="s">
        <v>242</v>
      </c>
      <c r="D764" s="10" t="s">
        <v>236</v>
      </c>
      <c r="E764" s="21">
        <v>4</v>
      </c>
      <c r="F764" s="21">
        <v>778</v>
      </c>
      <c r="G764" s="15">
        <v>96</v>
      </c>
      <c r="H764" s="15">
        <v>240</v>
      </c>
      <c r="I764" s="15">
        <v>361</v>
      </c>
      <c r="J764" s="15">
        <v>1232</v>
      </c>
      <c r="K764" s="15">
        <v>1</v>
      </c>
      <c r="L764" s="11">
        <v>1</v>
      </c>
      <c r="M764" s="12">
        <f t="shared" si="145"/>
        <v>0</v>
      </c>
      <c r="N764" s="6">
        <f t="shared" si="146"/>
        <v>10</v>
      </c>
      <c r="O764" s="1">
        <f t="shared" si="147"/>
        <v>0</v>
      </c>
      <c r="P764" s="12">
        <f t="shared" si="156"/>
        <v>0</v>
      </c>
      <c r="Q764" s="6">
        <f t="shared" si="148"/>
        <v>15</v>
      </c>
      <c r="R764" s="1">
        <f t="shared" si="149"/>
        <v>0</v>
      </c>
      <c r="S764" s="12">
        <f t="shared" si="150"/>
        <v>0</v>
      </c>
      <c r="T764" s="6">
        <f t="shared" si="151"/>
        <v>20</v>
      </c>
      <c r="U764" s="1">
        <f t="shared" si="152"/>
        <v>0</v>
      </c>
      <c r="V764" s="13">
        <f t="shared" si="153"/>
        <v>0</v>
      </c>
      <c r="W764">
        <f t="shared" si="154"/>
        <v>40</v>
      </c>
      <c r="X764">
        <f t="shared" si="155"/>
        <v>0</v>
      </c>
      <c r="Y764" s="20" t="s">
        <v>53</v>
      </c>
    </row>
    <row r="765" spans="1:25" ht="14.25">
      <c r="A765" s="21">
        <v>2686</v>
      </c>
      <c r="B765" s="21">
        <v>1041848</v>
      </c>
      <c r="C765" s="21" t="s">
        <v>84</v>
      </c>
      <c r="D765" s="10" t="s">
        <v>81</v>
      </c>
      <c r="E765" s="21">
        <v>5</v>
      </c>
      <c r="F765" s="21">
        <v>777</v>
      </c>
      <c r="G765" s="15">
        <v>96</v>
      </c>
      <c r="H765" s="15">
        <v>240</v>
      </c>
      <c r="I765" s="15">
        <v>361</v>
      </c>
      <c r="J765" s="15">
        <v>1232</v>
      </c>
      <c r="K765" s="15">
        <v>1</v>
      </c>
      <c r="L765" s="11">
        <v>1</v>
      </c>
      <c r="M765" s="12">
        <f t="shared" si="145"/>
        <v>0</v>
      </c>
      <c r="N765" s="6">
        <f t="shared" si="146"/>
        <v>10</v>
      </c>
      <c r="O765" s="1">
        <f t="shared" si="147"/>
        <v>0</v>
      </c>
      <c r="P765" s="12">
        <f t="shared" si="156"/>
        <v>0</v>
      </c>
      <c r="Q765" s="6">
        <f t="shared" si="148"/>
        <v>15</v>
      </c>
      <c r="R765" s="1">
        <f t="shared" si="149"/>
        <v>0</v>
      </c>
      <c r="S765" s="12">
        <f t="shared" si="150"/>
        <v>0</v>
      </c>
      <c r="T765" s="6">
        <f t="shared" si="151"/>
        <v>20</v>
      </c>
      <c r="U765" s="1">
        <f t="shared" si="152"/>
        <v>0</v>
      </c>
      <c r="V765" s="13">
        <f t="shared" si="153"/>
        <v>0</v>
      </c>
      <c r="W765">
        <f t="shared" si="154"/>
        <v>40</v>
      </c>
      <c r="X765">
        <f t="shared" si="155"/>
        <v>0</v>
      </c>
      <c r="Y765" s="20" t="s">
        <v>53</v>
      </c>
    </row>
    <row r="766" spans="1:25" ht="14.25">
      <c r="A766" s="21">
        <v>2797</v>
      </c>
      <c r="B766" s="21">
        <v>1031603</v>
      </c>
      <c r="C766" s="21" t="s">
        <v>83</v>
      </c>
      <c r="D766" s="10" t="s">
        <v>81</v>
      </c>
      <c r="E766" s="21">
        <v>5</v>
      </c>
      <c r="F766" s="21">
        <v>769</v>
      </c>
      <c r="G766" s="15">
        <v>96</v>
      </c>
      <c r="H766" s="15">
        <v>240</v>
      </c>
      <c r="I766" s="15">
        <v>361</v>
      </c>
      <c r="J766" s="15">
        <v>1232</v>
      </c>
      <c r="K766" s="15">
        <v>1</v>
      </c>
      <c r="L766" s="11">
        <v>1</v>
      </c>
      <c r="M766" s="12">
        <f t="shared" si="145"/>
        <v>0</v>
      </c>
      <c r="N766" s="6">
        <f t="shared" si="146"/>
        <v>10</v>
      </c>
      <c r="O766" s="1">
        <f t="shared" si="147"/>
        <v>0</v>
      </c>
      <c r="P766" s="12">
        <f t="shared" si="156"/>
        <v>0</v>
      </c>
      <c r="Q766" s="6">
        <f t="shared" si="148"/>
        <v>15</v>
      </c>
      <c r="R766" s="1">
        <f t="shared" si="149"/>
        <v>0</v>
      </c>
      <c r="S766" s="12">
        <f t="shared" si="150"/>
        <v>0</v>
      </c>
      <c r="T766" s="6">
        <f t="shared" si="151"/>
        <v>20</v>
      </c>
      <c r="U766" s="1">
        <f t="shared" si="152"/>
        <v>0</v>
      </c>
      <c r="V766" s="13">
        <f t="shared" si="153"/>
        <v>0</v>
      </c>
      <c r="W766">
        <f t="shared" si="154"/>
        <v>40</v>
      </c>
      <c r="X766">
        <f t="shared" si="155"/>
        <v>0</v>
      </c>
      <c r="Y766" s="20" t="s">
        <v>53</v>
      </c>
    </row>
    <row r="767" spans="1:25" ht="14.25">
      <c r="A767" s="21">
        <v>2797</v>
      </c>
      <c r="B767" s="21">
        <v>1118766</v>
      </c>
      <c r="C767" s="21" t="s">
        <v>88</v>
      </c>
      <c r="D767" s="10" t="s">
        <v>81</v>
      </c>
      <c r="E767" s="21">
        <v>6</v>
      </c>
      <c r="F767" s="21">
        <v>769</v>
      </c>
      <c r="G767" s="15">
        <v>96</v>
      </c>
      <c r="H767" s="15">
        <v>240</v>
      </c>
      <c r="I767" s="15">
        <v>361</v>
      </c>
      <c r="J767" s="15">
        <v>1232</v>
      </c>
      <c r="K767" s="15">
        <v>1</v>
      </c>
      <c r="L767" s="11">
        <v>1</v>
      </c>
      <c r="M767" s="12">
        <f t="shared" si="145"/>
        <v>0</v>
      </c>
      <c r="N767" s="6">
        <f t="shared" si="146"/>
        <v>10</v>
      </c>
      <c r="O767" s="1">
        <f t="shared" si="147"/>
        <v>0</v>
      </c>
      <c r="P767" s="12">
        <f t="shared" si="156"/>
        <v>0</v>
      </c>
      <c r="Q767" s="6">
        <f t="shared" si="148"/>
        <v>15</v>
      </c>
      <c r="R767" s="1">
        <f t="shared" si="149"/>
        <v>0</v>
      </c>
      <c r="S767" s="12">
        <f t="shared" si="150"/>
        <v>0</v>
      </c>
      <c r="T767" s="6">
        <f t="shared" si="151"/>
        <v>20</v>
      </c>
      <c r="U767" s="1">
        <f t="shared" si="152"/>
        <v>0</v>
      </c>
      <c r="V767" s="13">
        <f t="shared" si="153"/>
        <v>0</v>
      </c>
      <c r="W767">
        <f t="shared" si="154"/>
        <v>40</v>
      </c>
      <c r="X767">
        <f t="shared" si="155"/>
        <v>0</v>
      </c>
      <c r="Y767" s="20" t="s">
        <v>53</v>
      </c>
    </row>
    <row r="768" spans="1:25" ht="14.25">
      <c r="A768" s="21">
        <v>2849</v>
      </c>
      <c r="B768" s="21">
        <v>2213461</v>
      </c>
      <c r="C768" s="21" t="s">
        <v>69</v>
      </c>
      <c r="D768" s="10" t="s">
        <v>41</v>
      </c>
      <c r="E768" s="21">
        <v>5</v>
      </c>
      <c r="F768" s="21">
        <v>766</v>
      </c>
      <c r="G768" s="15">
        <v>96</v>
      </c>
      <c r="H768" s="15">
        <v>240</v>
      </c>
      <c r="I768" s="15">
        <v>361</v>
      </c>
      <c r="J768" s="15">
        <v>1232</v>
      </c>
      <c r="K768" s="15">
        <v>1</v>
      </c>
      <c r="L768" s="11">
        <v>1</v>
      </c>
      <c r="M768" s="12">
        <f t="shared" si="145"/>
        <v>0</v>
      </c>
      <c r="N768" s="6">
        <f t="shared" si="146"/>
        <v>10</v>
      </c>
      <c r="O768" s="1">
        <f t="shared" si="147"/>
        <v>0</v>
      </c>
      <c r="P768" s="12">
        <f t="shared" si="156"/>
        <v>0</v>
      </c>
      <c r="Q768" s="6">
        <f t="shared" si="148"/>
        <v>15</v>
      </c>
      <c r="R768" s="1">
        <f t="shared" si="149"/>
        <v>0</v>
      </c>
      <c r="S768" s="12">
        <f t="shared" si="150"/>
        <v>0</v>
      </c>
      <c r="T768" s="6">
        <f t="shared" si="151"/>
        <v>20</v>
      </c>
      <c r="U768" s="1">
        <f t="shared" si="152"/>
        <v>0</v>
      </c>
      <c r="V768" s="13">
        <f t="shared" si="153"/>
        <v>0</v>
      </c>
      <c r="W768">
        <f t="shared" si="154"/>
        <v>40</v>
      </c>
      <c r="X768">
        <f t="shared" si="155"/>
        <v>0</v>
      </c>
      <c r="Y768" s="20" t="s">
        <v>53</v>
      </c>
    </row>
    <row r="769" spans="1:25" ht="14.25">
      <c r="A769" s="21">
        <v>2849</v>
      </c>
      <c r="B769" s="21">
        <v>1069948</v>
      </c>
      <c r="C769" s="21" t="s">
        <v>102</v>
      </c>
      <c r="D769" s="10" t="s">
        <v>101</v>
      </c>
      <c r="E769" s="21">
        <v>5</v>
      </c>
      <c r="F769" s="21">
        <v>766</v>
      </c>
      <c r="G769" s="15">
        <v>96</v>
      </c>
      <c r="H769" s="15">
        <v>240</v>
      </c>
      <c r="I769" s="15">
        <v>361</v>
      </c>
      <c r="J769" s="15">
        <v>1232</v>
      </c>
      <c r="K769" s="15">
        <v>1</v>
      </c>
      <c r="L769" s="11">
        <v>1</v>
      </c>
      <c r="M769" s="12">
        <f t="shared" si="145"/>
        <v>0</v>
      </c>
      <c r="N769" s="6">
        <f t="shared" si="146"/>
        <v>10</v>
      </c>
      <c r="O769" s="1">
        <f t="shared" si="147"/>
        <v>0</v>
      </c>
      <c r="P769" s="12">
        <f t="shared" si="156"/>
        <v>0</v>
      </c>
      <c r="Q769" s="6">
        <f t="shared" si="148"/>
        <v>15</v>
      </c>
      <c r="R769" s="1">
        <f t="shared" si="149"/>
        <v>0</v>
      </c>
      <c r="S769" s="12">
        <f t="shared" si="150"/>
        <v>0</v>
      </c>
      <c r="T769" s="6">
        <f t="shared" si="151"/>
        <v>20</v>
      </c>
      <c r="U769" s="1">
        <f t="shared" si="152"/>
        <v>0</v>
      </c>
      <c r="V769" s="13">
        <f t="shared" si="153"/>
        <v>0</v>
      </c>
      <c r="W769">
        <f t="shared" si="154"/>
        <v>40</v>
      </c>
      <c r="X769">
        <f t="shared" si="155"/>
        <v>0</v>
      </c>
      <c r="Y769" s="20" t="s">
        <v>53</v>
      </c>
    </row>
    <row r="770" spans="1:25" ht="14.25">
      <c r="A770" s="21">
        <v>2849</v>
      </c>
      <c r="B770" s="21">
        <v>2214447</v>
      </c>
      <c r="C770" s="21" t="s">
        <v>220</v>
      </c>
      <c r="D770" s="10" t="s">
        <v>212</v>
      </c>
      <c r="E770" s="21">
        <v>5</v>
      </c>
      <c r="F770" s="21">
        <v>766</v>
      </c>
      <c r="G770" s="15">
        <v>96</v>
      </c>
      <c r="H770" s="15">
        <v>240</v>
      </c>
      <c r="I770" s="15">
        <v>361</v>
      </c>
      <c r="J770" s="15">
        <v>1232</v>
      </c>
      <c r="K770" s="15">
        <v>1</v>
      </c>
      <c r="L770" s="11">
        <v>1</v>
      </c>
      <c r="M770" s="12">
        <f aca="true" t="shared" si="157" ref="M770:M833">IF(A770&lt;(G770+1),(G770-A770+1)/G770,0)</f>
        <v>0</v>
      </c>
      <c r="N770" s="6">
        <f aca="true" t="shared" si="158" ref="N770:N833">IF(G770&lt;10,MIN(10,G770*2),IF(G770&gt;10*K770*L770,10*K770*L770,G770))</f>
        <v>10</v>
      </c>
      <c r="O770" s="1">
        <f aca="true" t="shared" si="159" ref="O770:O833">M770*N770</f>
        <v>0</v>
      </c>
      <c r="P770" s="12">
        <f t="shared" si="156"/>
        <v>0</v>
      </c>
      <c r="Q770" s="6">
        <f aca="true" t="shared" si="160" ref="Q770:Q833">IF(H770&lt;15,MIN(15,H770*2),IF(H770&gt;15*K770*L770,15*K770*L770,H770))</f>
        <v>15</v>
      </c>
      <c r="R770" s="1">
        <f aca="true" t="shared" si="161" ref="R770:R833">P770*Q770</f>
        <v>0</v>
      </c>
      <c r="S770" s="12">
        <f aca="true" t="shared" si="162" ref="S770:S833">IF(I770&gt;0,IF(A770&lt;(G770+H770+I770+1),MIN((I770-A770+G770+H770+1)/I770,1),0),0)</f>
        <v>0</v>
      </c>
      <c r="T770" s="6">
        <f aca="true" t="shared" si="163" ref="T770:T833">IF(I770&lt;20,MIN(20,I770*2),IF(I770&gt;20*K770*L770,20*K770*L770,I770))</f>
        <v>20</v>
      </c>
      <c r="U770" s="1">
        <f aca="true" t="shared" si="164" ref="U770:U833">S770*T770</f>
        <v>0</v>
      </c>
      <c r="V770" s="13">
        <f aca="true" t="shared" si="165" ref="V770:V833">IF(J770&gt;0,IF(A770&lt;(G770+H770+I770+J770+1),MIN((J770-A770+G770+H770+I770+1)/J770,1),0),0)</f>
        <v>0</v>
      </c>
      <c r="W770">
        <f aca="true" t="shared" si="166" ref="W770:W833">IF(J770&lt;40,MIN(40,J770*2),IF(J770&gt;40*K770*L770,40*K770*L770,J770))</f>
        <v>40</v>
      </c>
      <c r="X770">
        <f aca="true" t="shared" si="167" ref="X770:X833">V770*W770</f>
        <v>0</v>
      </c>
      <c r="Y770" s="20" t="s">
        <v>53</v>
      </c>
    </row>
    <row r="771" spans="1:25" ht="14.25">
      <c r="A771" s="21">
        <v>2956</v>
      </c>
      <c r="B771" s="21">
        <v>1109452</v>
      </c>
      <c r="C771" s="21" t="s">
        <v>207</v>
      </c>
      <c r="D771" s="10" t="s">
        <v>205</v>
      </c>
      <c r="E771" s="21">
        <v>7</v>
      </c>
      <c r="F771" s="21">
        <v>758</v>
      </c>
      <c r="G771" s="15">
        <v>96</v>
      </c>
      <c r="H771" s="15">
        <v>240</v>
      </c>
      <c r="I771" s="15">
        <v>361</v>
      </c>
      <c r="J771" s="15">
        <v>1232</v>
      </c>
      <c r="K771" s="15">
        <v>1</v>
      </c>
      <c r="L771" s="11">
        <v>1</v>
      </c>
      <c r="M771" s="12">
        <f t="shared" si="157"/>
        <v>0</v>
      </c>
      <c r="N771" s="6">
        <f t="shared" si="158"/>
        <v>10</v>
      </c>
      <c r="O771" s="1">
        <f t="shared" si="159"/>
        <v>0</v>
      </c>
      <c r="P771" s="12">
        <f t="shared" si="156"/>
        <v>0</v>
      </c>
      <c r="Q771" s="6">
        <f t="shared" si="160"/>
        <v>15</v>
      </c>
      <c r="R771" s="1">
        <f t="shared" si="161"/>
        <v>0</v>
      </c>
      <c r="S771" s="12">
        <f t="shared" si="162"/>
        <v>0</v>
      </c>
      <c r="T771" s="6">
        <f t="shared" si="163"/>
        <v>20</v>
      </c>
      <c r="U771" s="1">
        <f t="shared" si="164"/>
        <v>0</v>
      </c>
      <c r="V771" s="13">
        <f t="shared" si="165"/>
        <v>0</v>
      </c>
      <c r="W771">
        <f t="shared" si="166"/>
        <v>40</v>
      </c>
      <c r="X771">
        <f t="shared" si="167"/>
        <v>0</v>
      </c>
      <c r="Y771" s="20" t="s">
        <v>53</v>
      </c>
    </row>
    <row r="772" spans="1:25" ht="14.25">
      <c r="A772" s="21">
        <v>2982</v>
      </c>
      <c r="B772" s="21">
        <v>1038651</v>
      </c>
      <c r="C772" s="21" t="s">
        <v>150</v>
      </c>
      <c r="D772" s="10" t="s">
        <v>147</v>
      </c>
      <c r="E772" s="21">
        <v>6</v>
      </c>
      <c r="F772" s="21">
        <v>756</v>
      </c>
      <c r="G772" s="15">
        <v>96</v>
      </c>
      <c r="H772" s="15">
        <v>240</v>
      </c>
      <c r="I772" s="15">
        <v>361</v>
      </c>
      <c r="J772" s="15">
        <v>1232</v>
      </c>
      <c r="K772" s="15">
        <v>1</v>
      </c>
      <c r="L772" s="11">
        <v>1</v>
      </c>
      <c r="M772" s="12">
        <f t="shared" si="157"/>
        <v>0</v>
      </c>
      <c r="N772" s="6">
        <f t="shared" si="158"/>
        <v>10</v>
      </c>
      <c r="O772" s="1">
        <f t="shared" si="159"/>
        <v>0</v>
      </c>
      <c r="P772" s="12">
        <f t="shared" si="156"/>
        <v>0</v>
      </c>
      <c r="Q772" s="6">
        <f t="shared" si="160"/>
        <v>15</v>
      </c>
      <c r="R772" s="1">
        <f t="shared" si="161"/>
        <v>0</v>
      </c>
      <c r="S772" s="12">
        <f t="shared" si="162"/>
        <v>0</v>
      </c>
      <c r="T772" s="6">
        <f t="shared" si="163"/>
        <v>20</v>
      </c>
      <c r="U772" s="1">
        <f t="shared" si="164"/>
        <v>0</v>
      </c>
      <c r="V772" s="13">
        <f t="shared" si="165"/>
        <v>0</v>
      </c>
      <c r="W772">
        <f t="shared" si="166"/>
        <v>40</v>
      </c>
      <c r="X772">
        <f t="shared" si="167"/>
        <v>0</v>
      </c>
      <c r="Y772" s="20" t="s">
        <v>53</v>
      </c>
    </row>
    <row r="773" spans="1:25" ht="14.25">
      <c r="A773" s="21">
        <v>2982</v>
      </c>
      <c r="B773" s="21">
        <v>2189545</v>
      </c>
      <c r="C773" s="21" t="s">
        <v>184</v>
      </c>
      <c r="D773" s="10" t="s">
        <v>178</v>
      </c>
      <c r="E773" s="21">
        <v>5</v>
      </c>
      <c r="F773" s="21">
        <v>756</v>
      </c>
      <c r="G773" s="15">
        <v>96</v>
      </c>
      <c r="H773" s="15">
        <v>240</v>
      </c>
      <c r="I773" s="15">
        <v>361</v>
      </c>
      <c r="J773" s="15">
        <v>1232</v>
      </c>
      <c r="K773" s="15">
        <v>1</v>
      </c>
      <c r="L773" s="11">
        <v>1</v>
      </c>
      <c r="M773" s="12">
        <f t="shared" si="157"/>
        <v>0</v>
      </c>
      <c r="N773" s="6">
        <f t="shared" si="158"/>
        <v>10</v>
      </c>
      <c r="O773" s="1">
        <f t="shared" si="159"/>
        <v>0</v>
      </c>
      <c r="P773" s="12">
        <f t="shared" si="156"/>
        <v>0</v>
      </c>
      <c r="Q773" s="6">
        <f t="shared" si="160"/>
        <v>15</v>
      </c>
      <c r="R773" s="1">
        <f t="shared" si="161"/>
        <v>0</v>
      </c>
      <c r="S773" s="12">
        <f t="shared" si="162"/>
        <v>0</v>
      </c>
      <c r="T773" s="6">
        <f t="shared" si="163"/>
        <v>20</v>
      </c>
      <c r="U773" s="1">
        <f t="shared" si="164"/>
        <v>0</v>
      </c>
      <c r="V773" s="13">
        <f t="shared" si="165"/>
        <v>0</v>
      </c>
      <c r="W773">
        <f t="shared" si="166"/>
        <v>40</v>
      </c>
      <c r="X773">
        <f t="shared" si="167"/>
        <v>0</v>
      </c>
      <c r="Y773" s="20" t="s">
        <v>53</v>
      </c>
    </row>
    <row r="774" spans="1:25" ht="14.25">
      <c r="A774" s="21">
        <v>3069</v>
      </c>
      <c r="B774" s="21">
        <v>1165108</v>
      </c>
      <c r="C774" s="21" t="s">
        <v>132</v>
      </c>
      <c r="D774" s="10" t="s">
        <v>101</v>
      </c>
      <c r="E774" s="21">
        <v>7</v>
      </c>
      <c r="F774" s="21">
        <v>750</v>
      </c>
      <c r="G774" s="15">
        <v>96</v>
      </c>
      <c r="H774" s="15">
        <v>240</v>
      </c>
      <c r="I774" s="15">
        <v>361</v>
      </c>
      <c r="J774" s="15">
        <v>1232</v>
      </c>
      <c r="K774" s="15">
        <v>1</v>
      </c>
      <c r="L774" s="11">
        <v>1</v>
      </c>
      <c r="M774" s="12">
        <f t="shared" si="157"/>
        <v>0</v>
      </c>
      <c r="N774" s="6">
        <f t="shared" si="158"/>
        <v>10</v>
      </c>
      <c r="O774" s="1">
        <f t="shared" si="159"/>
        <v>0</v>
      </c>
      <c r="P774" s="12">
        <f t="shared" si="156"/>
        <v>0</v>
      </c>
      <c r="Q774" s="6">
        <f t="shared" si="160"/>
        <v>15</v>
      </c>
      <c r="R774" s="1">
        <f t="shared" si="161"/>
        <v>0</v>
      </c>
      <c r="S774" s="12">
        <f t="shared" si="162"/>
        <v>0</v>
      </c>
      <c r="T774" s="6">
        <f t="shared" si="163"/>
        <v>20</v>
      </c>
      <c r="U774" s="1">
        <f t="shared" si="164"/>
        <v>0</v>
      </c>
      <c r="V774" s="13">
        <f t="shared" si="165"/>
        <v>0</v>
      </c>
      <c r="W774">
        <f t="shared" si="166"/>
        <v>40</v>
      </c>
      <c r="X774">
        <f t="shared" si="167"/>
        <v>0</v>
      </c>
      <c r="Y774" s="20" t="s">
        <v>53</v>
      </c>
    </row>
    <row r="775" spans="1:25" ht="14.25">
      <c r="A775" s="21">
        <v>3079</v>
      </c>
      <c r="B775" s="21">
        <v>1112133</v>
      </c>
      <c r="C775" s="21" t="s">
        <v>208</v>
      </c>
      <c r="D775" s="10" t="s">
        <v>205</v>
      </c>
      <c r="E775" s="21">
        <v>5</v>
      </c>
      <c r="F775" s="21">
        <v>749</v>
      </c>
      <c r="G775" s="15">
        <v>96</v>
      </c>
      <c r="H775" s="15">
        <v>240</v>
      </c>
      <c r="I775" s="15">
        <v>361</v>
      </c>
      <c r="J775" s="15">
        <v>1232</v>
      </c>
      <c r="K775" s="15">
        <v>1</v>
      </c>
      <c r="L775" s="11">
        <v>1</v>
      </c>
      <c r="M775" s="12">
        <f t="shared" si="157"/>
        <v>0</v>
      </c>
      <c r="N775" s="6">
        <f t="shared" si="158"/>
        <v>10</v>
      </c>
      <c r="O775" s="1">
        <f t="shared" si="159"/>
        <v>0</v>
      </c>
      <c r="P775" s="12">
        <f t="shared" si="156"/>
        <v>0</v>
      </c>
      <c r="Q775" s="6">
        <f t="shared" si="160"/>
        <v>15</v>
      </c>
      <c r="R775" s="1">
        <f t="shared" si="161"/>
        <v>0</v>
      </c>
      <c r="S775" s="12">
        <f t="shared" si="162"/>
        <v>0</v>
      </c>
      <c r="T775" s="6">
        <f t="shared" si="163"/>
        <v>20</v>
      </c>
      <c r="U775" s="1">
        <f t="shared" si="164"/>
        <v>0</v>
      </c>
      <c r="V775" s="13">
        <f t="shared" si="165"/>
        <v>0</v>
      </c>
      <c r="W775">
        <f t="shared" si="166"/>
        <v>40</v>
      </c>
      <c r="X775">
        <f t="shared" si="167"/>
        <v>0</v>
      </c>
      <c r="Y775" s="20" t="s">
        <v>53</v>
      </c>
    </row>
    <row r="776" spans="1:25" ht="14.25">
      <c r="A776" s="21">
        <v>3110</v>
      </c>
      <c r="B776" s="21">
        <v>1060392</v>
      </c>
      <c r="C776" s="21" t="s">
        <v>206</v>
      </c>
      <c r="D776" s="10" t="s">
        <v>205</v>
      </c>
      <c r="E776" s="21">
        <v>6</v>
      </c>
      <c r="F776" s="21">
        <v>746</v>
      </c>
      <c r="G776" s="15">
        <v>96</v>
      </c>
      <c r="H776" s="15">
        <v>240</v>
      </c>
      <c r="I776" s="15">
        <v>361</v>
      </c>
      <c r="J776" s="15">
        <v>1232</v>
      </c>
      <c r="K776" s="15">
        <v>1</v>
      </c>
      <c r="L776" s="11">
        <v>1</v>
      </c>
      <c r="M776" s="12">
        <f t="shared" si="157"/>
        <v>0</v>
      </c>
      <c r="N776" s="6">
        <f t="shared" si="158"/>
        <v>10</v>
      </c>
      <c r="O776" s="1">
        <f t="shared" si="159"/>
        <v>0</v>
      </c>
      <c r="P776" s="12">
        <f t="shared" si="156"/>
        <v>0</v>
      </c>
      <c r="Q776" s="6">
        <f t="shared" si="160"/>
        <v>15</v>
      </c>
      <c r="R776" s="1">
        <f t="shared" si="161"/>
        <v>0</v>
      </c>
      <c r="S776" s="12">
        <f t="shared" si="162"/>
        <v>0</v>
      </c>
      <c r="T776" s="6">
        <f t="shared" si="163"/>
        <v>20</v>
      </c>
      <c r="U776" s="1">
        <f t="shared" si="164"/>
        <v>0</v>
      </c>
      <c r="V776" s="13">
        <f t="shared" si="165"/>
        <v>0</v>
      </c>
      <c r="W776">
        <f t="shared" si="166"/>
        <v>40</v>
      </c>
      <c r="X776">
        <f t="shared" si="167"/>
        <v>0</v>
      </c>
      <c r="Y776" s="20" t="s">
        <v>53</v>
      </c>
    </row>
    <row r="777" spans="1:25" ht="14.25">
      <c r="A777" s="21">
        <v>3124</v>
      </c>
      <c r="B777" s="21">
        <v>2189554</v>
      </c>
      <c r="C777" s="21" t="s">
        <v>185</v>
      </c>
      <c r="D777" s="10" t="s">
        <v>178</v>
      </c>
      <c r="E777" s="21">
        <v>5</v>
      </c>
      <c r="F777" s="21">
        <v>745</v>
      </c>
      <c r="G777" s="15">
        <v>96</v>
      </c>
      <c r="H777" s="15">
        <v>240</v>
      </c>
      <c r="I777" s="15">
        <v>361</v>
      </c>
      <c r="J777" s="15">
        <v>1232</v>
      </c>
      <c r="K777" s="15">
        <v>1</v>
      </c>
      <c r="L777" s="11">
        <v>1</v>
      </c>
      <c r="M777" s="12">
        <f t="shared" si="157"/>
        <v>0</v>
      </c>
      <c r="N777" s="6">
        <f t="shared" si="158"/>
        <v>10</v>
      </c>
      <c r="O777" s="1">
        <f t="shared" si="159"/>
        <v>0</v>
      </c>
      <c r="P777" s="12">
        <f t="shared" si="156"/>
        <v>0</v>
      </c>
      <c r="Q777" s="6">
        <f t="shared" si="160"/>
        <v>15</v>
      </c>
      <c r="R777" s="1">
        <f t="shared" si="161"/>
        <v>0</v>
      </c>
      <c r="S777" s="12">
        <f t="shared" si="162"/>
        <v>0</v>
      </c>
      <c r="T777" s="6">
        <f t="shared" si="163"/>
        <v>20</v>
      </c>
      <c r="U777" s="1">
        <f t="shared" si="164"/>
        <v>0</v>
      </c>
      <c r="V777" s="13">
        <f t="shared" si="165"/>
        <v>0</v>
      </c>
      <c r="W777">
        <f t="shared" si="166"/>
        <v>40</v>
      </c>
      <c r="X777">
        <f t="shared" si="167"/>
        <v>0</v>
      </c>
      <c r="Y777" s="20" t="s">
        <v>53</v>
      </c>
    </row>
    <row r="778" spans="1:25" ht="14.25">
      <c r="A778" s="21">
        <v>3141</v>
      </c>
      <c r="B778" s="21">
        <v>1014556</v>
      </c>
      <c r="C778" s="21" t="s">
        <v>235</v>
      </c>
      <c r="D778" s="10" t="s">
        <v>236</v>
      </c>
      <c r="E778" s="21">
        <v>6</v>
      </c>
      <c r="F778" s="21">
        <v>744</v>
      </c>
      <c r="G778" s="15">
        <v>96</v>
      </c>
      <c r="H778" s="15">
        <v>240</v>
      </c>
      <c r="I778" s="15">
        <v>361</v>
      </c>
      <c r="J778" s="15">
        <v>1232</v>
      </c>
      <c r="K778" s="15">
        <v>1</v>
      </c>
      <c r="L778" s="11">
        <v>1</v>
      </c>
      <c r="M778" s="12">
        <f t="shared" si="157"/>
        <v>0</v>
      </c>
      <c r="N778" s="6">
        <f t="shared" si="158"/>
        <v>10</v>
      </c>
      <c r="O778" s="1">
        <f t="shared" si="159"/>
        <v>0</v>
      </c>
      <c r="P778" s="12">
        <f t="shared" si="156"/>
        <v>0</v>
      </c>
      <c r="Q778" s="6">
        <f t="shared" si="160"/>
        <v>15</v>
      </c>
      <c r="R778" s="1">
        <f t="shared" si="161"/>
        <v>0</v>
      </c>
      <c r="S778" s="12">
        <f t="shared" si="162"/>
        <v>0</v>
      </c>
      <c r="T778" s="6">
        <f t="shared" si="163"/>
        <v>20</v>
      </c>
      <c r="U778" s="1">
        <f t="shared" si="164"/>
        <v>0</v>
      </c>
      <c r="V778" s="13">
        <f t="shared" si="165"/>
        <v>0</v>
      </c>
      <c r="W778">
        <f t="shared" si="166"/>
        <v>40</v>
      </c>
      <c r="X778">
        <f t="shared" si="167"/>
        <v>0</v>
      </c>
      <c r="Y778" s="20" t="s">
        <v>53</v>
      </c>
    </row>
    <row r="779" spans="1:25" ht="14.25">
      <c r="A779" s="21">
        <v>3163</v>
      </c>
      <c r="B779" s="21">
        <v>2142737</v>
      </c>
      <c r="C779" s="21" t="s">
        <v>182</v>
      </c>
      <c r="D779" s="10" t="s">
        <v>178</v>
      </c>
      <c r="E779" s="21">
        <v>5</v>
      </c>
      <c r="F779" s="21">
        <v>742</v>
      </c>
      <c r="G779" s="15">
        <v>96</v>
      </c>
      <c r="H779" s="15">
        <v>240</v>
      </c>
      <c r="I779" s="15">
        <v>361</v>
      </c>
      <c r="J779" s="15">
        <v>1232</v>
      </c>
      <c r="K779" s="15">
        <v>1</v>
      </c>
      <c r="L779" s="11">
        <v>1</v>
      </c>
      <c r="M779" s="12">
        <f t="shared" si="157"/>
        <v>0</v>
      </c>
      <c r="N779" s="6">
        <f t="shared" si="158"/>
        <v>10</v>
      </c>
      <c r="O779" s="1">
        <f t="shared" si="159"/>
        <v>0</v>
      </c>
      <c r="P779" s="12">
        <f t="shared" si="156"/>
        <v>0</v>
      </c>
      <c r="Q779" s="6">
        <f t="shared" si="160"/>
        <v>15</v>
      </c>
      <c r="R779" s="1">
        <f t="shared" si="161"/>
        <v>0</v>
      </c>
      <c r="S779" s="12">
        <f t="shared" si="162"/>
        <v>0</v>
      </c>
      <c r="T779" s="6">
        <f t="shared" si="163"/>
        <v>20</v>
      </c>
      <c r="U779" s="1">
        <f t="shared" si="164"/>
        <v>0</v>
      </c>
      <c r="V779" s="13">
        <f t="shared" si="165"/>
        <v>0</v>
      </c>
      <c r="W779">
        <f t="shared" si="166"/>
        <v>40</v>
      </c>
      <c r="X779">
        <f t="shared" si="167"/>
        <v>0</v>
      </c>
      <c r="Y779" s="20" t="s">
        <v>53</v>
      </c>
    </row>
    <row r="780" spans="1:25" ht="14.25">
      <c r="A780" s="21">
        <v>3163</v>
      </c>
      <c r="B780" s="21">
        <v>1012918</v>
      </c>
      <c r="C780" s="21" t="s">
        <v>211</v>
      </c>
      <c r="D780" s="10" t="s">
        <v>212</v>
      </c>
      <c r="E780" s="21">
        <v>5</v>
      </c>
      <c r="F780" s="21">
        <v>742</v>
      </c>
      <c r="G780" s="15">
        <v>96</v>
      </c>
      <c r="H780" s="15">
        <v>240</v>
      </c>
      <c r="I780" s="15">
        <v>361</v>
      </c>
      <c r="J780" s="15">
        <v>1232</v>
      </c>
      <c r="K780" s="15">
        <v>1</v>
      </c>
      <c r="L780" s="11">
        <v>1</v>
      </c>
      <c r="M780" s="12">
        <f t="shared" si="157"/>
        <v>0</v>
      </c>
      <c r="N780" s="6">
        <f t="shared" si="158"/>
        <v>10</v>
      </c>
      <c r="O780" s="1">
        <f t="shared" si="159"/>
        <v>0</v>
      </c>
      <c r="P780" s="12">
        <f t="shared" si="156"/>
        <v>0</v>
      </c>
      <c r="Q780" s="6">
        <f t="shared" si="160"/>
        <v>15</v>
      </c>
      <c r="R780" s="1">
        <f t="shared" si="161"/>
        <v>0</v>
      </c>
      <c r="S780" s="12">
        <f t="shared" si="162"/>
        <v>0</v>
      </c>
      <c r="T780" s="6">
        <f t="shared" si="163"/>
        <v>20</v>
      </c>
      <c r="U780" s="1">
        <f t="shared" si="164"/>
        <v>0</v>
      </c>
      <c r="V780" s="13">
        <f t="shared" si="165"/>
        <v>0</v>
      </c>
      <c r="W780">
        <f t="shared" si="166"/>
        <v>40</v>
      </c>
      <c r="X780">
        <f t="shared" si="167"/>
        <v>0</v>
      </c>
      <c r="Y780" s="20" t="s">
        <v>53</v>
      </c>
    </row>
    <row r="781" spans="1:25" ht="14.25">
      <c r="A781" s="21">
        <v>3163</v>
      </c>
      <c r="B781" s="21">
        <v>2504126</v>
      </c>
      <c r="C781" s="21" t="s">
        <v>223</v>
      </c>
      <c r="D781" s="10" t="s">
        <v>212</v>
      </c>
      <c r="E781" s="21">
        <v>4</v>
      </c>
      <c r="F781" s="21">
        <v>742</v>
      </c>
      <c r="G781" s="15">
        <v>96</v>
      </c>
      <c r="H781" s="15">
        <v>240</v>
      </c>
      <c r="I781" s="15">
        <v>361</v>
      </c>
      <c r="J781" s="15">
        <v>1232</v>
      </c>
      <c r="K781" s="15">
        <v>1</v>
      </c>
      <c r="L781" s="11">
        <v>1</v>
      </c>
      <c r="M781" s="12">
        <f t="shared" si="157"/>
        <v>0</v>
      </c>
      <c r="N781" s="6">
        <f t="shared" si="158"/>
        <v>10</v>
      </c>
      <c r="O781" s="1">
        <f t="shared" si="159"/>
        <v>0</v>
      </c>
      <c r="P781" s="12">
        <f t="shared" si="156"/>
        <v>0</v>
      </c>
      <c r="Q781" s="6">
        <f t="shared" si="160"/>
        <v>15</v>
      </c>
      <c r="R781" s="1">
        <f t="shared" si="161"/>
        <v>0</v>
      </c>
      <c r="S781" s="12">
        <f t="shared" si="162"/>
        <v>0</v>
      </c>
      <c r="T781" s="6">
        <f t="shared" si="163"/>
        <v>20</v>
      </c>
      <c r="U781" s="1">
        <f t="shared" si="164"/>
        <v>0</v>
      </c>
      <c r="V781" s="13">
        <f t="shared" si="165"/>
        <v>0</v>
      </c>
      <c r="W781">
        <f t="shared" si="166"/>
        <v>40</v>
      </c>
      <c r="X781">
        <f t="shared" si="167"/>
        <v>0</v>
      </c>
      <c r="Y781" s="20" t="s">
        <v>53</v>
      </c>
    </row>
    <row r="782" spans="1:25" ht="14.25">
      <c r="A782" s="21">
        <v>3192</v>
      </c>
      <c r="B782" s="21">
        <v>1104389</v>
      </c>
      <c r="C782" s="21" t="s">
        <v>87</v>
      </c>
      <c r="D782" s="10" t="s">
        <v>81</v>
      </c>
      <c r="E782" s="21">
        <v>6</v>
      </c>
      <c r="F782" s="21">
        <v>740</v>
      </c>
      <c r="G782" s="15">
        <v>96</v>
      </c>
      <c r="H782" s="15">
        <v>240</v>
      </c>
      <c r="I782" s="15">
        <v>361</v>
      </c>
      <c r="J782" s="15">
        <v>1232</v>
      </c>
      <c r="K782" s="15">
        <v>1</v>
      </c>
      <c r="L782" s="11">
        <v>1</v>
      </c>
      <c r="M782" s="12">
        <f t="shared" si="157"/>
        <v>0</v>
      </c>
      <c r="N782" s="6">
        <f t="shared" si="158"/>
        <v>10</v>
      </c>
      <c r="O782" s="1">
        <f t="shared" si="159"/>
        <v>0</v>
      </c>
      <c r="P782" s="12">
        <f t="shared" si="156"/>
        <v>0</v>
      </c>
      <c r="Q782" s="6">
        <f t="shared" si="160"/>
        <v>15</v>
      </c>
      <c r="R782" s="1">
        <f t="shared" si="161"/>
        <v>0</v>
      </c>
      <c r="S782" s="12">
        <f t="shared" si="162"/>
        <v>0</v>
      </c>
      <c r="T782" s="6">
        <f t="shared" si="163"/>
        <v>20</v>
      </c>
      <c r="U782" s="1">
        <f t="shared" si="164"/>
        <v>0</v>
      </c>
      <c r="V782" s="13">
        <f t="shared" si="165"/>
        <v>0</v>
      </c>
      <c r="W782">
        <f t="shared" si="166"/>
        <v>40</v>
      </c>
      <c r="X782">
        <f t="shared" si="167"/>
        <v>0</v>
      </c>
      <c r="Y782" s="20" t="s">
        <v>53</v>
      </c>
    </row>
    <row r="783" spans="1:25" ht="14.25">
      <c r="A783" s="21">
        <v>3201</v>
      </c>
      <c r="B783" s="21">
        <v>2576824</v>
      </c>
      <c r="C783" s="21" t="s">
        <v>227</v>
      </c>
      <c r="D783" s="10" t="s">
        <v>212</v>
      </c>
      <c r="E783" s="21">
        <v>5</v>
      </c>
      <c r="F783" s="21">
        <v>739</v>
      </c>
      <c r="G783" s="15">
        <v>96</v>
      </c>
      <c r="H783" s="15">
        <v>240</v>
      </c>
      <c r="I783" s="15">
        <v>361</v>
      </c>
      <c r="J783" s="15">
        <v>1232</v>
      </c>
      <c r="K783" s="15">
        <v>1</v>
      </c>
      <c r="L783" s="11">
        <v>1</v>
      </c>
      <c r="M783" s="12">
        <f t="shared" si="157"/>
        <v>0</v>
      </c>
      <c r="N783" s="6">
        <f t="shared" si="158"/>
        <v>10</v>
      </c>
      <c r="O783" s="1">
        <f t="shared" si="159"/>
        <v>0</v>
      </c>
      <c r="P783" s="12">
        <f t="shared" si="156"/>
        <v>0</v>
      </c>
      <c r="Q783" s="6">
        <f t="shared" si="160"/>
        <v>15</v>
      </c>
      <c r="R783" s="1">
        <f t="shared" si="161"/>
        <v>0</v>
      </c>
      <c r="S783" s="12">
        <f t="shared" si="162"/>
        <v>0</v>
      </c>
      <c r="T783" s="6">
        <f t="shared" si="163"/>
        <v>20</v>
      </c>
      <c r="U783" s="1">
        <f t="shared" si="164"/>
        <v>0</v>
      </c>
      <c r="V783" s="13">
        <f t="shared" si="165"/>
        <v>0</v>
      </c>
      <c r="W783">
        <f t="shared" si="166"/>
        <v>40</v>
      </c>
      <c r="X783">
        <f t="shared" si="167"/>
        <v>0</v>
      </c>
      <c r="Y783" s="20" t="s">
        <v>53</v>
      </c>
    </row>
    <row r="784" spans="1:25" ht="14.25">
      <c r="A784" s="21">
        <v>3373</v>
      </c>
      <c r="B784" s="21">
        <v>1065469</v>
      </c>
      <c r="C784" s="21" t="s">
        <v>160</v>
      </c>
      <c r="D784" s="10" t="s">
        <v>159</v>
      </c>
      <c r="E784" s="21">
        <v>6</v>
      </c>
      <c r="F784" s="21">
        <v>724</v>
      </c>
      <c r="G784" s="15">
        <v>96</v>
      </c>
      <c r="H784" s="15">
        <v>240</v>
      </c>
      <c r="I784" s="15">
        <v>361</v>
      </c>
      <c r="J784" s="15">
        <v>1232</v>
      </c>
      <c r="K784" s="15">
        <v>1</v>
      </c>
      <c r="L784" s="11">
        <v>1</v>
      </c>
      <c r="M784" s="12">
        <f t="shared" si="157"/>
        <v>0</v>
      </c>
      <c r="N784" s="6">
        <f t="shared" si="158"/>
        <v>10</v>
      </c>
      <c r="O784" s="1">
        <f t="shared" si="159"/>
        <v>0</v>
      </c>
      <c r="P784" s="12">
        <f t="shared" si="156"/>
        <v>0</v>
      </c>
      <c r="Q784" s="6">
        <f t="shared" si="160"/>
        <v>15</v>
      </c>
      <c r="R784" s="1">
        <f t="shared" si="161"/>
        <v>0</v>
      </c>
      <c r="S784" s="12">
        <f t="shared" si="162"/>
        <v>0</v>
      </c>
      <c r="T784" s="6">
        <f t="shared" si="163"/>
        <v>20</v>
      </c>
      <c r="U784" s="1">
        <f t="shared" si="164"/>
        <v>0</v>
      </c>
      <c r="V784" s="13">
        <f t="shared" si="165"/>
        <v>0</v>
      </c>
      <c r="W784">
        <f t="shared" si="166"/>
        <v>40</v>
      </c>
      <c r="X784">
        <f t="shared" si="167"/>
        <v>0</v>
      </c>
      <c r="Y784" s="20" t="s">
        <v>53</v>
      </c>
    </row>
    <row r="785" spans="1:25" ht="14.25">
      <c r="A785" s="21">
        <v>3508</v>
      </c>
      <c r="B785" s="21">
        <v>1087825</v>
      </c>
      <c r="C785" s="21" t="s">
        <v>161</v>
      </c>
      <c r="D785" s="10" t="s">
        <v>159</v>
      </c>
      <c r="E785" s="21">
        <v>5</v>
      </c>
      <c r="F785" s="21">
        <v>713</v>
      </c>
      <c r="G785" s="15">
        <v>96</v>
      </c>
      <c r="H785" s="15">
        <v>240</v>
      </c>
      <c r="I785" s="15">
        <v>361</v>
      </c>
      <c r="J785" s="15">
        <v>1232</v>
      </c>
      <c r="K785" s="15">
        <v>1</v>
      </c>
      <c r="L785" s="11">
        <v>1</v>
      </c>
      <c r="M785" s="12">
        <f t="shared" si="157"/>
        <v>0</v>
      </c>
      <c r="N785" s="6">
        <f t="shared" si="158"/>
        <v>10</v>
      </c>
      <c r="O785" s="1">
        <f t="shared" si="159"/>
        <v>0</v>
      </c>
      <c r="P785" s="12">
        <f t="shared" si="156"/>
        <v>0</v>
      </c>
      <c r="Q785" s="6">
        <f t="shared" si="160"/>
        <v>15</v>
      </c>
      <c r="R785" s="1">
        <f t="shared" si="161"/>
        <v>0</v>
      </c>
      <c r="S785" s="12">
        <f t="shared" si="162"/>
        <v>0</v>
      </c>
      <c r="T785" s="6">
        <f t="shared" si="163"/>
        <v>20</v>
      </c>
      <c r="U785" s="1">
        <f t="shared" si="164"/>
        <v>0</v>
      </c>
      <c r="V785" s="13">
        <f t="shared" si="165"/>
        <v>0</v>
      </c>
      <c r="W785">
        <f t="shared" si="166"/>
        <v>40</v>
      </c>
      <c r="X785">
        <f t="shared" si="167"/>
        <v>0</v>
      </c>
      <c r="Y785" s="20" t="s">
        <v>53</v>
      </c>
    </row>
    <row r="786" spans="1:25" ht="14.25">
      <c r="A786" s="21">
        <v>3526</v>
      </c>
      <c r="B786" s="21">
        <v>2653281</v>
      </c>
      <c r="C786" s="21" t="s">
        <v>99</v>
      </c>
      <c r="D786" s="10" t="s">
        <v>81</v>
      </c>
      <c r="E786" s="21">
        <v>4</v>
      </c>
      <c r="F786" s="21">
        <v>711</v>
      </c>
      <c r="G786" s="15">
        <v>96</v>
      </c>
      <c r="H786" s="15">
        <v>240</v>
      </c>
      <c r="I786" s="15">
        <v>361</v>
      </c>
      <c r="J786" s="15">
        <v>1232</v>
      </c>
      <c r="K786" s="15">
        <v>1</v>
      </c>
      <c r="L786" s="11">
        <v>1</v>
      </c>
      <c r="M786" s="12">
        <f t="shared" si="157"/>
        <v>0</v>
      </c>
      <c r="N786" s="6">
        <f t="shared" si="158"/>
        <v>10</v>
      </c>
      <c r="O786" s="1">
        <f t="shared" si="159"/>
        <v>0</v>
      </c>
      <c r="P786" s="12">
        <f t="shared" si="156"/>
        <v>0</v>
      </c>
      <c r="Q786" s="6">
        <f t="shared" si="160"/>
        <v>15</v>
      </c>
      <c r="R786" s="1">
        <f t="shared" si="161"/>
        <v>0</v>
      </c>
      <c r="S786" s="12">
        <f t="shared" si="162"/>
        <v>0</v>
      </c>
      <c r="T786" s="6">
        <f t="shared" si="163"/>
        <v>20</v>
      </c>
      <c r="U786" s="1">
        <f t="shared" si="164"/>
        <v>0</v>
      </c>
      <c r="V786" s="13">
        <f t="shared" si="165"/>
        <v>0</v>
      </c>
      <c r="W786">
        <f t="shared" si="166"/>
        <v>40</v>
      </c>
      <c r="X786">
        <f t="shared" si="167"/>
        <v>0</v>
      </c>
      <c r="Y786" s="20" t="s">
        <v>53</v>
      </c>
    </row>
    <row r="787" spans="1:25" ht="14.25">
      <c r="A787" s="21">
        <v>3526</v>
      </c>
      <c r="B787" s="21">
        <v>3330699</v>
      </c>
      <c r="C787" s="21" t="s">
        <v>210</v>
      </c>
      <c r="D787" s="10" t="s">
        <v>205</v>
      </c>
      <c r="E787" s="21">
        <v>6</v>
      </c>
      <c r="F787" s="21">
        <v>711</v>
      </c>
      <c r="G787" s="15">
        <v>96</v>
      </c>
      <c r="H787" s="15">
        <v>240</v>
      </c>
      <c r="I787" s="15">
        <v>361</v>
      </c>
      <c r="J787" s="15">
        <v>1232</v>
      </c>
      <c r="K787" s="15">
        <v>1</v>
      </c>
      <c r="L787" s="11">
        <v>1</v>
      </c>
      <c r="M787" s="12">
        <f t="shared" si="157"/>
        <v>0</v>
      </c>
      <c r="N787" s="6">
        <f t="shared" si="158"/>
        <v>10</v>
      </c>
      <c r="O787" s="1">
        <f t="shared" si="159"/>
        <v>0</v>
      </c>
      <c r="P787" s="12">
        <f t="shared" si="156"/>
        <v>0</v>
      </c>
      <c r="Q787" s="6">
        <f t="shared" si="160"/>
        <v>15</v>
      </c>
      <c r="R787" s="1">
        <f t="shared" si="161"/>
        <v>0</v>
      </c>
      <c r="S787" s="12">
        <f t="shared" si="162"/>
        <v>0</v>
      </c>
      <c r="T787" s="6">
        <f t="shared" si="163"/>
        <v>20</v>
      </c>
      <c r="U787" s="1">
        <f t="shared" si="164"/>
        <v>0</v>
      </c>
      <c r="V787" s="13">
        <f t="shared" si="165"/>
        <v>0</v>
      </c>
      <c r="W787">
        <f t="shared" si="166"/>
        <v>40</v>
      </c>
      <c r="X787">
        <f t="shared" si="167"/>
        <v>0</v>
      </c>
      <c r="Y787" s="20" t="s">
        <v>53</v>
      </c>
    </row>
    <row r="788" spans="1:25" ht="14.25">
      <c r="A788" s="21">
        <v>3576</v>
      </c>
      <c r="B788" s="21">
        <v>2504418</v>
      </c>
      <c r="C788" s="21" t="s">
        <v>142</v>
      </c>
      <c r="D788" s="10" t="s">
        <v>101</v>
      </c>
      <c r="E788" s="21">
        <v>6</v>
      </c>
      <c r="F788" s="21">
        <v>707</v>
      </c>
      <c r="G788" s="15">
        <v>96</v>
      </c>
      <c r="H788" s="15">
        <v>240</v>
      </c>
      <c r="I788" s="15">
        <v>361</v>
      </c>
      <c r="J788" s="15">
        <v>1232</v>
      </c>
      <c r="K788" s="15">
        <v>1</v>
      </c>
      <c r="L788" s="11">
        <v>1</v>
      </c>
      <c r="M788" s="12">
        <f t="shared" si="157"/>
        <v>0</v>
      </c>
      <c r="N788" s="6">
        <f t="shared" si="158"/>
        <v>10</v>
      </c>
      <c r="O788" s="1">
        <f t="shared" si="159"/>
        <v>0</v>
      </c>
      <c r="P788" s="12">
        <f t="shared" si="156"/>
        <v>0</v>
      </c>
      <c r="Q788" s="6">
        <f t="shared" si="160"/>
        <v>15</v>
      </c>
      <c r="R788" s="1">
        <f t="shared" si="161"/>
        <v>0</v>
      </c>
      <c r="S788" s="12">
        <f t="shared" si="162"/>
        <v>0</v>
      </c>
      <c r="T788" s="6">
        <f t="shared" si="163"/>
        <v>20</v>
      </c>
      <c r="U788" s="1">
        <f t="shared" si="164"/>
        <v>0</v>
      </c>
      <c r="V788" s="13">
        <f t="shared" si="165"/>
        <v>0</v>
      </c>
      <c r="W788">
        <f t="shared" si="166"/>
        <v>40</v>
      </c>
      <c r="X788">
        <f t="shared" si="167"/>
        <v>0</v>
      </c>
      <c r="Y788" s="20" t="s">
        <v>53</v>
      </c>
    </row>
    <row r="789" spans="1:25" ht="14.25">
      <c r="A789" s="21">
        <v>3656</v>
      </c>
      <c r="B789" s="21">
        <v>2160963</v>
      </c>
      <c r="C789" s="21" t="s">
        <v>92</v>
      </c>
      <c r="D789" s="10" t="s">
        <v>81</v>
      </c>
      <c r="E789" s="21">
        <v>5</v>
      </c>
      <c r="F789" s="21">
        <v>699</v>
      </c>
      <c r="G789" s="15">
        <v>96</v>
      </c>
      <c r="H789" s="15">
        <v>240</v>
      </c>
      <c r="I789" s="15">
        <v>361</v>
      </c>
      <c r="J789" s="15">
        <v>1232</v>
      </c>
      <c r="K789" s="15">
        <v>1</v>
      </c>
      <c r="L789" s="11">
        <v>1</v>
      </c>
      <c r="M789" s="12">
        <f t="shared" si="157"/>
        <v>0</v>
      </c>
      <c r="N789" s="6">
        <f t="shared" si="158"/>
        <v>10</v>
      </c>
      <c r="O789" s="1">
        <f t="shared" si="159"/>
        <v>0</v>
      </c>
      <c r="P789" s="12">
        <f t="shared" si="156"/>
        <v>0</v>
      </c>
      <c r="Q789" s="6">
        <f t="shared" si="160"/>
        <v>15</v>
      </c>
      <c r="R789" s="1">
        <f t="shared" si="161"/>
        <v>0</v>
      </c>
      <c r="S789" s="12">
        <f t="shared" si="162"/>
        <v>0</v>
      </c>
      <c r="T789" s="6">
        <f t="shared" si="163"/>
        <v>20</v>
      </c>
      <c r="U789" s="1">
        <f t="shared" si="164"/>
        <v>0</v>
      </c>
      <c r="V789" s="13">
        <f t="shared" si="165"/>
        <v>0</v>
      </c>
      <c r="W789">
        <f t="shared" si="166"/>
        <v>40</v>
      </c>
      <c r="X789">
        <f t="shared" si="167"/>
        <v>0</v>
      </c>
      <c r="Y789" s="20" t="s">
        <v>53</v>
      </c>
    </row>
    <row r="790" spans="1:25" ht="14.25">
      <c r="A790" s="21">
        <v>3666</v>
      </c>
      <c r="B790" s="21">
        <v>2692642</v>
      </c>
      <c r="C790" s="21" t="s">
        <v>244</v>
      </c>
      <c r="D790" s="10" t="s">
        <v>236</v>
      </c>
      <c r="E790" s="21">
        <v>5</v>
      </c>
      <c r="F790" s="21">
        <v>698</v>
      </c>
      <c r="G790" s="15">
        <v>96</v>
      </c>
      <c r="H790" s="15">
        <v>240</v>
      </c>
      <c r="I790" s="15">
        <v>361</v>
      </c>
      <c r="J790" s="15">
        <v>1232</v>
      </c>
      <c r="K790" s="15">
        <v>1</v>
      </c>
      <c r="L790" s="11">
        <v>1</v>
      </c>
      <c r="M790" s="12">
        <f t="shared" si="157"/>
        <v>0</v>
      </c>
      <c r="N790" s="6">
        <f t="shared" si="158"/>
        <v>10</v>
      </c>
      <c r="O790" s="1">
        <f t="shared" si="159"/>
        <v>0</v>
      </c>
      <c r="P790" s="12">
        <f t="shared" si="156"/>
        <v>0</v>
      </c>
      <c r="Q790" s="6">
        <f t="shared" si="160"/>
        <v>15</v>
      </c>
      <c r="R790" s="1">
        <f t="shared" si="161"/>
        <v>0</v>
      </c>
      <c r="S790" s="12">
        <f t="shared" si="162"/>
        <v>0</v>
      </c>
      <c r="T790" s="6">
        <f t="shared" si="163"/>
        <v>20</v>
      </c>
      <c r="U790" s="1">
        <f t="shared" si="164"/>
        <v>0</v>
      </c>
      <c r="V790" s="13">
        <f t="shared" si="165"/>
        <v>0</v>
      </c>
      <c r="W790">
        <f t="shared" si="166"/>
        <v>40</v>
      </c>
      <c r="X790">
        <f t="shared" si="167"/>
        <v>0</v>
      </c>
      <c r="Y790" s="20" t="s">
        <v>53</v>
      </c>
    </row>
    <row r="791" spans="1:25" ht="14.25">
      <c r="A791" s="21">
        <v>3684</v>
      </c>
      <c r="B791" s="21">
        <v>2705612</v>
      </c>
      <c r="C791" s="21" t="s">
        <v>233</v>
      </c>
      <c r="D791" s="10" t="s">
        <v>212</v>
      </c>
      <c r="E791" s="21">
        <v>5</v>
      </c>
      <c r="F791" s="21">
        <v>696</v>
      </c>
      <c r="G791" s="15">
        <v>96</v>
      </c>
      <c r="H791" s="15">
        <v>240</v>
      </c>
      <c r="I791" s="15">
        <v>361</v>
      </c>
      <c r="J791" s="15">
        <v>1232</v>
      </c>
      <c r="K791" s="15">
        <v>1</v>
      </c>
      <c r="L791" s="11">
        <v>1</v>
      </c>
      <c r="M791" s="12">
        <f t="shared" si="157"/>
        <v>0</v>
      </c>
      <c r="N791" s="6">
        <f t="shared" si="158"/>
        <v>10</v>
      </c>
      <c r="O791" s="1">
        <f t="shared" si="159"/>
        <v>0</v>
      </c>
      <c r="P791" s="12">
        <f t="shared" si="156"/>
        <v>0</v>
      </c>
      <c r="Q791" s="6">
        <f t="shared" si="160"/>
        <v>15</v>
      </c>
      <c r="R791" s="1">
        <f t="shared" si="161"/>
        <v>0</v>
      </c>
      <c r="S791" s="12">
        <f t="shared" si="162"/>
        <v>0</v>
      </c>
      <c r="T791" s="6">
        <f t="shared" si="163"/>
        <v>20</v>
      </c>
      <c r="U791" s="1">
        <f t="shared" si="164"/>
        <v>0</v>
      </c>
      <c r="V791" s="13">
        <f t="shared" si="165"/>
        <v>0</v>
      </c>
      <c r="W791">
        <f t="shared" si="166"/>
        <v>40</v>
      </c>
      <c r="X791">
        <f t="shared" si="167"/>
        <v>0</v>
      </c>
      <c r="Y791" s="20" t="s">
        <v>53</v>
      </c>
    </row>
    <row r="792" spans="1:25" ht="14.25">
      <c r="A792" s="21">
        <v>3714</v>
      </c>
      <c r="B792" s="21">
        <v>2286695</v>
      </c>
      <c r="C792" s="21" t="s">
        <v>190</v>
      </c>
      <c r="D792" s="10" t="s">
        <v>178</v>
      </c>
      <c r="E792" s="21">
        <v>5</v>
      </c>
      <c r="F792" s="21">
        <v>693</v>
      </c>
      <c r="G792" s="15">
        <v>96</v>
      </c>
      <c r="H792" s="15">
        <v>240</v>
      </c>
      <c r="I792" s="15">
        <v>361</v>
      </c>
      <c r="J792" s="15">
        <v>1232</v>
      </c>
      <c r="K792" s="15">
        <v>1</v>
      </c>
      <c r="L792" s="11">
        <v>1</v>
      </c>
      <c r="M792" s="12">
        <f t="shared" si="157"/>
        <v>0</v>
      </c>
      <c r="N792" s="6">
        <f t="shared" si="158"/>
        <v>10</v>
      </c>
      <c r="O792" s="1">
        <f t="shared" si="159"/>
        <v>0</v>
      </c>
      <c r="P792" s="12">
        <f t="shared" si="156"/>
        <v>0</v>
      </c>
      <c r="Q792" s="6">
        <f t="shared" si="160"/>
        <v>15</v>
      </c>
      <c r="R792" s="1">
        <f t="shared" si="161"/>
        <v>0</v>
      </c>
      <c r="S792" s="12">
        <f t="shared" si="162"/>
        <v>0</v>
      </c>
      <c r="T792" s="6">
        <f t="shared" si="163"/>
        <v>20</v>
      </c>
      <c r="U792" s="1">
        <f t="shared" si="164"/>
        <v>0</v>
      </c>
      <c r="V792" s="13">
        <f t="shared" si="165"/>
        <v>0</v>
      </c>
      <c r="W792">
        <f t="shared" si="166"/>
        <v>40</v>
      </c>
      <c r="X792">
        <f t="shared" si="167"/>
        <v>0</v>
      </c>
      <c r="Y792" s="20" t="s">
        <v>53</v>
      </c>
    </row>
    <row r="793" spans="1:25" ht="14.25">
      <c r="A793" s="21">
        <v>3738</v>
      </c>
      <c r="B793" s="21">
        <v>1132075</v>
      </c>
      <c r="C793" s="21" t="s">
        <v>241</v>
      </c>
      <c r="D793" s="10" t="s">
        <v>236</v>
      </c>
      <c r="E793" s="21">
        <v>6</v>
      </c>
      <c r="F793" s="21">
        <v>691</v>
      </c>
      <c r="G793" s="15">
        <v>96</v>
      </c>
      <c r="H793" s="15">
        <v>240</v>
      </c>
      <c r="I793" s="15">
        <v>361</v>
      </c>
      <c r="J793" s="15">
        <v>1232</v>
      </c>
      <c r="K793" s="15">
        <v>1</v>
      </c>
      <c r="L793" s="11">
        <v>1</v>
      </c>
      <c r="M793" s="12">
        <f t="shared" si="157"/>
        <v>0</v>
      </c>
      <c r="N793" s="6">
        <f t="shared" si="158"/>
        <v>10</v>
      </c>
      <c r="O793" s="1">
        <f t="shared" si="159"/>
        <v>0</v>
      </c>
      <c r="P793" s="12">
        <f t="shared" si="156"/>
        <v>0</v>
      </c>
      <c r="Q793" s="6">
        <f t="shared" si="160"/>
        <v>15</v>
      </c>
      <c r="R793" s="1">
        <f t="shared" si="161"/>
        <v>0</v>
      </c>
      <c r="S793" s="12">
        <f t="shared" si="162"/>
        <v>0</v>
      </c>
      <c r="T793" s="6">
        <f t="shared" si="163"/>
        <v>20</v>
      </c>
      <c r="U793" s="1">
        <f t="shared" si="164"/>
        <v>0</v>
      </c>
      <c r="V793" s="13">
        <f t="shared" si="165"/>
        <v>0</v>
      </c>
      <c r="W793">
        <f t="shared" si="166"/>
        <v>40</v>
      </c>
      <c r="X793">
        <f t="shared" si="167"/>
        <v>0</v>
      </c>
      <c r="Y793" s="20" t="s">
        <v>53</v>
      </c>
    </row>
    <row r="794" spans="1:25" ht="14.25">
      <c r="A794" s="21">
        <v>3738</v>
      </c>
      <c r="B794" s="21">
        <v>2692633</v>
      </c>
      <c r="C794" s="21" t="s">
        <v>243</v>
      </c>
      <c r="D794" s="10" t="s">
        <v>236</v>
      </c>
      <c r="E794" s="21">
        <v>6</v>
      </c>
      <c r="F794" s="21">
        <v>691</v>
      </c>
      <c r="G794" s="15">
        <v>96</v>
      </c>
      <c r="H794" s="15">
        <v>240</v>
      </c>
      <c r="I794" s="15">
        <v>361</v>
      </c>
      <c r="J794" s="15">
        <v>1232</v>
      </c>
      <c r="K794" s="15">
        <v>1</v>
      </c>
      <c r="L794" s="11">
        <v>1</v>
      </c>
      <c r="M794" s="12">
        <f t="shared" si="157"/>
        <v>0</v>
      </c>
      <c r="N794" s="6">
        <f t="shared" si="158"/>
        <v>10</v>
      </c>
      <c r="O794" s="1">
        <f t="shared" si="159"/>
        <v>0</v>
      </c>
      <c r="P794" s="12">
        <f t="shared" si="156"/>
        <v>0</v>
      </c>
      <c r="Q794" s="6">
        <f t="shared" si="160"/>
        <v>15</v>
      </c>
      <c r="R794" s="1">
        <f t="shared" si="161"/>
        <v>0</v>
      </c>
      <c r="S794" s="12">
        <f t="shared" si="162"/>
        <v>0</v>
      </c>
      <c r="T794" s="6">
        <f t="shared" si="163"/>
        <v>20</v>
      </c>
      <c r="U794" s="1">
        <f t="shared" si="164"/>
        <v>0</v>
      </c>
      <c r="V794" s="13">
        <f t="shared" si="165"/>
        <v>0</v>
      </c>
      <c r="W794">
        <f t="shared" si="166"/>
        <v>40</v>
      </c>
      <c r="X794">
        <f t="shared" si="167"/>
        <v>0</v>
      </c>
      <c r="Y794" s="20" t="s">
        <v>53</v>
      </c>
    </row>
    <row r="795" spans="1:25" ht="14.25">
      <c r="A795" s="21">
        <v>3763</v>
      </c>
      <c r="B795" s="21">
        <v>2073161</v>
      </c>
      <c r="C795" s="21" t="s">
        <v>67</v>
      </c>
      <c r="D795" s="10" t="s">
        <v>41</v>
      </c>
      <c r="E795" s="21">
        <v>6</v>
      </c>
      <c r="F795" s="21">
        <v>688</v>
      </c>
      <c r="G795" s="15">
        <v>96</v>
      </c>
      <c r="H795" s="15">
        <v>240</v>
      </c>
      <c r="I795" s="15">
        <v>361</v>
      </c>
      <c r="J795" s="15">
        <v>1232</v>
      </c>
      <c r="K795" s="15">
        <v>1</v>
      </c>
      <c r="L795" s="11">
        <v>1</v>
      </c>
      <c r="M795" s="12">
        <f t="shared" si="157"/>
        <v>0</v>
      </c>
      <c r="N795" s="6">
        <f t="shared" si="158"/>
        <v>10</v>
      </c>
      <c r="O795" s="1">
        <f t="shared" si="159"/>
        <v>0</v>
      </c>
      <c r="P795" s="12">
        <f t="shared" si="156"/>
        <v>0</v>
      </c>
      <c r="Q795" s="6">
        <f t="shared" si="160"/>
        <v>15</v>
      </c>
      <c r="R795" s="1">
        <f t="shared" si="161"/>
        <v>0</v>
      </c>
      <c r="S795" s="12">
        <f t="shared" si="162"/>
        <v>0</v>
      </c>
      <c r="T795" s="6">
        <f t="shared" si="163"/>
        <v>20</v>
      </c>
      <c r="U795" s="1">
        <f t="shared" si="164"/>
        <v>0</v>
      </c>
      <c r="V795" s="13">
        <f t="shared" si="165"/>
        <v>0</v>
      </c>
      <c r="W795">
        <f t="shared" si="166"/>
        <v>40</v>
      </c>
      <c r="X795">
        <f t="shared" si="167"/>
        <v>0</v>
      </c>
      <c r="Y795" s="20" t="s">
        <v>53</v>
      </c>
    </row>
    <row r="796" spans="1:25" ht="14.25">
      <c r="A796" s="21">
        <v>3763</v>
      </c>
      <c r="B796" s="21">
        <v>2705634</v>
      </c>
      <c r="C796" s="21" t="s">
        <v>234</v>
      </c>
      <c r="D796" s="10" t="s">
        <v>212</v>
      </c>
      <c r="E796" s="21">
        <v>5</v>
      </c>
      <c r="F796" s="21">
        <v>688</v>
      </c>
      <c r="G796" s="15">
        <v>96</v>
      </c>
      <c r="H796" s="15">
        <v>240</v>
      </c>
      <c r="I796" s="15">
        <v>361</v>
      </c>
      <c r="J796" s="15">
        <v>1232</v>
      </c>
      <c r="K796" s="15">
        <v>1</v>
      </c>
      <c r="L796" s="11">
        <v>1</v>
      </c>
      <c r="M796" s="12">
        <f t="shared" si="157"/>
        <v>0</v>
      </c>
      <c r="N796" s="6">
        <f t="shared" si="158"/>
        <v>10</v>
      </c>
      <c r="O796" s="1">
        <f t="shared" si="159"/>
        <v>0</v>
      </c>
      <c r="P796" s="12">
        <f t="shared" si="156"/>
        <v>0</v>
      </c>
      <c r="Q796" s="6">
        <f t="shared" si="160"/>
        <v>15</v>
      </c>
      <c r="R796" s="1">
        <f t="shared" si="161"/>
        <v>0</v>
      </c>
      <c r="S796" s="12">
        <f t="shared" si="162"/>
        <v>0</v>
      </c>
      <c r="T796" s="6">
        <f t="shared" si="163"/>
        <v>20</v>
      </c>
      <c r="U796" s="1">
        <f t="shared" si="164"/>
        <v>0</v>
      </c>
      <c r="V796" s="13">
        <f t="shared" si="165"/>
        <v>0</v>
      </c>
      <c r="W796">
        <f t="shared" si="166"/>
        <v>40</v>
      </c>
      <c r="X796">
        <f t="shared" si="167"/>
        <v>0</v>
      </c>
      <c r="Y796" s="20" t="s">
        <v>53</v>
      </c>
    </row>
    <row r="797" spans="1:25" ht="14.25">
      <c r="A797" s="21">
        <v>3801</v>
      </c>
      <c r="B797" s="21">
        <v>2590344</v>
      </c>
      <c r="C797" s="21" t="s">
        <v>143</v>
      </c>
      <c r="D797" s="10" t="s">
        <v>101</v>
      </c>
      <c r="E797" s="21">
        <v>5</v>
      </c>
      <c r="F797" s="21">
        <v>683</v>
      </c>
      <c r="G797" s="15">
        <v>96</v>
      </c>
      <c r="H797" s="15">
        <v>240</v>
      </c>
      <c r="I797" s="15">
        <v>361</v>
      </c>
      <c r="J797" s="15">
        <v>1232</v>
      </c>
      <c r="K797" s="15">
        <v>1</v>
      </c>
      <c r="L797" s="11">
        <v>1</v>
      </c>
      <c r="M797" s="12">
        <f t="shared" si="157"/>
        <v>0</v>
      </c>
      <c r="N797" s="6">
        <f t="shared" si="158"/>
        <v>10</v>
      </c>
      <c r="O797" s="1">
        <f t="shared" si="159"/>
        <v>0</v>
      </c>
      <c r="P797" s="12">
        <f t="shared" si="156"/>
        <v>0</v>
      </c>
      <c r="Q797" s="6">
        <f t="shared" si="160"/>
        <v>15</v>
      </c>
      <c r="R797" s="1">
        <f t="shared" si="161"/>
        <v>0</v>
      </c>
      <c r="S797" s="12">
        <f t="shared" si="162"/>
        <v>0</v>
      </c>
      <c r="T797" s="6">
        <f t="shared" si="163"/>
        <v>20</v>
      </c>
      <c r="U797" s="1">
        <f t="shared" si="164"/>
        <v>0</v>
      </c>
      <c r="V797" s="13">
        <f t="shared" si="165"/>
        <v>0</v>
      </c>
      <c r="W797">
        <f t="shared" si="166"/>
        <v>40</v>
      </c>
      <c r="X797">
        <f t="shared" si="167"/>
        <v>0</v>
      </c>
      <c r="Y797" s="20" t="s">
        <v>53</v>
      </c>
    </row>
    <row r="798" spans="1:25" ht="14.25">
      <c r="A798" s="21">
        <v>3848</v>
      </c>
      <c r="B798" s="21">
        <v>2152365</v>
      </c>
      <c r="C798" s="21" t="s">
        <v>169</v>
      </c>
      <c r="D798" s="10" t="s">
        <v>167</v>
      </c>
      <c r="E798" s="21">
        <v>6</v>
      </c>
      <c r="F798" s="21">
        <v>676</v>
      </c>
      <c r="G798" s="15">
        <v>96</v>
      </c>
      <c r="H798" s="15">
        <v>240</v>
      </c>
      <c r="I798" s="15">
        <v>361</v>
      </c>
      <c r="J798" s="15">
        <v>1232</v>
      </c>
      <c r="K798" s="15">
        <v>1</v>
      </c>
      <c r="L798" s="11">
        <v>1</v>
      </c>
      <c r="M798" s="12">
        <f t="shared" si="157"/>
        <v>0</v>
      </c>
      <c r="N798" s="6">
        <f t="shared" si="158"/>
        <v>10</v>
      </c>
      <c r="O798" s="1">
        <f t="shared" si="159"/>
        <v>0</v>
      </c>
      <c r="P798" s="12">
        <f t="shared" si="156"/>
        <v>0</v>
      </c>
      <c r="Q798" s="6">
        <f t="shared" si="160"/>
        <v>15</v>
      </c>
      <c r="R798" s="1">
        <f t="shared" si="161"/>
        <v>0</v>
      </c>
      <c r="S798" s="12">
        <f t="shared" si="162"/>
        <v>0</v>
      </c>
      <c r="T798" s="6">
        <f t="shared" si="163"/>
        <v>20</v>
      </c>
      <c r="U798" s="1">
        <f t="shared" si="164"/>
        <v>0</v>
      </c>
      <c r="V798" s="13">
        <f t="shared" si="165"/>
        <v>0</v>
      </c>
      <c r="W798">
        <f t="shared" si="166"/>
        <v>40</v>
      </c>
      <c r="X798">
        <f t="shared" si="167"/>
        <v>0</v>
      </c>
      <c r="Y798" s="20" t="s">
        <v>53</v>
      </c>
    </row>
    <row r="799" spans="1:25" ht="14.25">
      <c r="A799" s="21">
        <v>3964</v>
      </c>
      <c r="B799" s="21">
        <v>1128866</v>
      </c>
      <c r="C799" s="21" t="s">
        <v>64</v>
      </c>
      <c r="D799" s="10" t="s">
        <v>41</v>
      </c>
      <c r="E799" s="21">
        <v>7</v>
      </c>
      <c r="F799" s="21">
        <v>661</v>
      </c>
      <c r="G799" s="15">
        <v>96</v>
      </c>
      <c r="H799" s="15">
        <v>240</v>
      </c>
      <c r="I799" s="15">
        <v>361</v>
      </c>
      <c r="J799" s="15">
        <v>1232</v>
      </c>
      <c r="K799" s="15">
        <v>1</v>
      </c>
      <c r="L799" s="11">
        <v>1</v>
      </c>
      <c r="M799" s="12">
        <f t="shared" si="157"/>
        <v>0</v>
      </c>
      <c r="N799" s="6">
        <f t="shared" si="158"/>
        <v>10</v>
      </c>
      <c r="O799" s="1">
        <f t="shared" si="159"/>
        <v>0</v>
      </c>
      <c r="P799" s="12">
        <f t="shared" si="156"/>
        <v>0</v>
      </c>
      <c r="Q799" s="6">
        <f t="shared" si="160"/>
        <v>15</v>
      </c>
      <c r="R799" s="1">
        <f t="shared" si="161"/>
        <v>0</v>
      </c>
      <c r="S799" s="12">
        <f t="shared" si="162"/>
        <v>0</v>
      </c>
      <c r="T799" s="6">
        <f t="shared" si="163"/>
        <v>20</v>
      </c>
      <c r="U799" s="1">
        <f t="shared" si="164"/>
        <v>0</v>
      </c>
      <c r="V799" s="13">
        <f t="shared" si="165"/>
        <v>0</v>
      </c>
      <c r="W799">
        <f t="shared" si="166"/>
        <v>40</v>
      </c>
      <c r="X799">
        <f t="shared" si="167"/>
        <v>0</v>
      </c>
      <c r="Y799" s="20" t="s">
        <v>53</v>
      </c>
    </row>
    <row r="800" spans="1:25" ht="14.25">
      <c r="A800" s="21">
        <v>4008</v>
      </c>
      <c r="B800" s="21">
        <v>2504137</v>
      </c>
      <c r="C800" s="21" t="s">
        <v>224</v>
      </c>
      <c r="D800" s="10" t="s">
        <v>212</v>
      </c>
      <c r="E800" s="21">
        <v>5</v>
      </c>
      <c r="F800" s="21">
        <v>654</v>
      </c>
      <c r="G800" s="15">
        <v>96</v>
      </c>
      <c r="H800" s="15">
        <v>240</v>
      </c>
      <c r="I800" s="15">
        <v>361</v>
      </c>
      <c r="J800" s="15">
        <v>1232</v>
      </c>
      <c r="K800" s="15">
        <v>1</v>
      </c>
      <c r="L800" s="11">
        <v>1</v>
      </c>
      <c r="M800" s="12">
        <f t="shared" si="157"/>
        <v>0</v>
      </c>
      <c r="N800" s="6">
        <f t="shared" si="158"/>
        <v>10</v>
      </c>
      <c r="O800" s="1">
        <f t="shared" si="159"/>
        <v>0</v>
      </c>
      <c r="P800" s="12">
        <f t="shared" si="156"/>
        <v>0</v>
      </c>
      <c r="Q800" s="6">
        <f t="shared" si="160"/>
        <v>15</v>
      </c>
      <c r="R800" s="1">
        <f t="shared" si="161"/>
        <v>0</v>
      </c>
      <c r="S800" s="12">
        <f t="shared" si="162"/>
        <v>0</v>
      </c>
      <c r="T800" s="6">
        <f t="shared" si="163"/>
        <v>20</v>
      </c>
      <c r="U800" s="1">
        <f t="shared" si="164"/>
        <v>0</v>
      </c>
      <c r="V800" s="13">
        <f t="shared" si="165"/>
        <v>0</v>
      </c>
      <c r="W800">
        <f t="shared" si="166"/>
        <v>40</v>
      </c>
      <c r="X800">
        <f t="shared" si="167"/>
        <v>0</v>
      </c>
      <c r="Y800" s="20" t="s">
        <v>53</v>
      </c>
    </row>
    <row r="801" spans="1:25" ht="14.25">
      <c r="A801" s="21">
        <v>4101</v>
      </c>
      <c r="B801" s="21">
        <v>1140101</v>
      </c>
      <c r="C801" s="21" t="s">
        <v>129</v>
      </c>
      <c r="D801" s="10" t="s">
        <v>101</v>
      </c>
      <c r="E801" s="21">
        <v>5</v>
      </c>
      <c r="F801" s="21">
        <v>635</v>
      </c>
      <c r="G801" s="15">
        <v>96</v>
      </c>
      <c r="H801" s="15">
        <v>240</v>
      </c>
      <c r="I801" s="15">
        <v>361</v>
      </c>
      <c r="J801" s="15">
        <v>1232</v>
      </c>
      <c r="K801" s="15">
        <v>1</v>
      </c>
      <c r="L801" s="11">
        <v>1</v>
      </c>
      <c r="M801" s="12">
        <f t="shared" si="157"/>
        <v>0</v>
      </c>
      <c r="N801" s="6">
        <f t="shared" si="158"/>
        <v>10</v>
      </c>
      <c r="O801" s="1">
        <f t="shared" si="159"/>
        <v>0</v>
      </c>
      <c r="P801" s="12">
        <f t="shared" si="156"/>
        <v>0</v>
      </c>
      <c r="Q801" s="6">
        <f t="shared" si="160"/>
        <v>15</v>
      </c>
      <c r="R801" s="1">
        <f t="shared" si="161"/>
        <v>0</v>
      </c>
      <c r="S801" s="12">
        <f t="shared" si="162"/>
        <v>0</v>
      </c>
      <c r="T801" s="6">
        <f t="shared" si="163"/>
        <v>20</v>
      </c>
      <c r="U801" s="1">
        <f t="shared" si="164"/>
        <v>0</v>
      </c>
      <c r="V801" s="13">
        <f t="shared" si="165"/>
        <v>0</v>
      </c>
      <c r="W801">
        <f t="shared" si="166"/>
        <v>40</v>
      </c>
      <c r="X801">
        <f t="shared" si="167"/>
        <v>0</v>
      </c>
      <c r="Y801" s="20" t="s">
        <v>53</v>
      </c>
    </row>
    <row r="802" spans="1:25" ht="14.25">
      <c r="A802" s="21">
        <v>4101</v>
      </c>
      <c r="B802" s="21">
        <v>1118845</v>
      </c>
      <c r="C802" s="21" t="s">
        <v>239</v>
      </c>
      <c r="D802" s="10" t="s">
        <v>236</v>
      </c>
      <c r="E802" s="21">
        <v>6</v>
      </c>
      <c r="F802" s="21">
        <v>635</v>
      </c>
      <c r="G802" s="15">
        <v>96</v>
      </c>
      <c r="H802" s="15">
        <v>240</v>
      </c>
      <c r="I802" s="15">
        <v>361</v>
      </c>
      <c r="J802" s="15">
        <v>1232</v>
      </c>
      <c r="K802" s="15">
        <v>1</v>
      </c>
      <c r="L802" s="11">
        <v>1</v>
      </c>
      <c r="M802" s="12">
        <f t="shared" si="157"/>
        <v>0</v>
      </c>
      <c r="N802" s="6">
        <f t="shared" si="158"/>
        <v>10</v>
      </c>
      <c r="O802" s="1">
        <f t="shared" si="159"/>
        <v>0</v>
      </c>
      <c r="P802" s="12">
        <f t="shared" si="156"/>
        <v>0</v>
      </c>
      <c r="Q802" s="6">
        <f t="shared" si="160"/>
        <v>15</v>
      </c>
      <c r="R802" s="1">
        <f t="shared" si="161"/>
        <v>0</v>
      </c>
      <c r="S802" s="12">
        <f t="shared" si="162"/>
        <v>0</v>
      </c>
      <c r="T802" s="6">
        <f t="shared" si="163"/>
        <v>20</v>
      </c>
      <c r="U802" s="1">
        <f t="shared" si="164"/>
        <v>0</v>
      </c>
      <c r="V802" s="13">
        <f t="shared" si="165"/>
        <v>0</v>
      </c>
      <c r="W802">
        <f t="shared" si="166"/>
        <v>40</v>
      </c>
      <c r="X802">
        <f t="shared" si="167"/>
        <v>0</v>
      </c>
      <c r="Y802" s="20" t="s">
        <v>53</v>
      </c>
    </row>
    <row r="803" spans="1:25" ht="14.25">
      <c r="A803" s="21">
        <v>4145</v>
      </c>
      <c r="B803" s="21">
        <v>1099449</v>
      </c>
      <c r="C803" s="21" t="s">
        <v>162</v>
      </c>
      <c r="D803" s="10" t="s">
        <v>159</v>
      </c>
      <c r="E803" s="21">
        <v>6</v>
      </c>
      <c r="F803" s="21">
        <v>628</v>
      </c>
      <c r="G803" s="15">
        <v>96</v>
      </c>
      <c r="H803" s="15">
        <v>240</v>
      </c>
      <c r="I803" s="15">
        <v>361</v>
      </c>
      <c r="J803" s="15">
        <v>1232</v>
      </c>
      <c r="K803" s="15">
        <v>1</v>
      </c>
      <c r="L803" s="11">
        <v>1</v>
      </c>
      <c r="M803" s="12">
        <f t="shared" si="157"/>
        <v>0</v>
      </c>
      <c r="N803" s="6">
        <f t="shared" si="158"/>
        <v>10</v>
      </c>
      <c r="O803" s="1">
        <f t="shared" si="159"/>
        <v>0</v>
      </c>
      <c r="P803" s="12">
        <f t="shared" si="156"/>
        <v>0</v>
      </c>
      <c r="Q803" s="6">
        <f t="shared" si="160"/>
        <v>15</v>
      </c>
      <c r="R803" s="1">
        <f t="shared" si="161"/>
        <v>0</v>
      </c>
      <c r="S803" s="12">
        <f t="shared" si="162"/>
        <v>0</v>
      </c>
      <c r="T803" s="6">
        <f t="shared" si="163"/>
        <v>20</v>
      </c>
      <c r="U803" s="1">
        <f t="shared" si="164"/>
        <v>0</v>
      </c>
      <c r="V803" s="13">
        <f t="shared" si="165"/>
        <v>0</v>
      </c>
      <c r="W803">
        <f t="shared" si="166"/>
        <v>40</v>
      </c>
      <c r="X803">
        <f t="shared" si="167"/>
        <v>0</v>
      </c>
      <c r="Y803" s="20" t="s">
        <v>53</v>
      </c>
    </row>
    <row r="804" spans="1:25" ht="14.25">
      <c r="A804" s="21">
        <v>4153</v>
      </c>
      <c r="B804" s="21">
        <v>1090978</v>
      </c>
      <c r="C804" s="21" t="s">
        <v>86</v>
      </c>
      <c r="D804" s="10" t="s">
        <v>81</v>
      </c>
      <c r="E804" s="21">
        <v>6</v>
      </c>
      <c r="F804" s="21">
        <v>627</v>
      </c>
      <c r="G804" s="15">
        <v>96</v>
      </c>
      <c r="H804" s="15">
        <v>240</v>
      </c>
      <c r="I804" s="15">
        <v>361</v>
      </c>
      <c r="J804" s="15">
        <v>1232</v>
      </c>
      <c r="K804" s="15">
        <v>1</v>
      </c>
      <c r="L804" s="11">
        <v>1</v>
      </c>
      <c r="M804" s="12">
        <f t="shared" si="157"/>
        <v>0</v>
      </c>
      <c r="N804" s="6">
        <f t="shared" si="158"/>
        <v>10</v>
      </c>
      <c r="O804" s="1">
        <f t="shared" si="159"/>
        <v>0</v>
      </c>
      <c r="P804" s="12">
        <f t="shared" si="156"/>
        <v>0</v>
      </c>
      <c r="Q804" s="6">
        <f t="shared" si="160"/>
        <v>15</v>
      </c>
      <c r="R804" s="1">
        <f t="shared" si="161"/>
        <v>0</v>
      </c>
      <c r="S804" s="12">
        <f t="shared" si="162"/>
        <v>0</v>
      </c>
      <c r="T804" s="6">
        <f t="shared" si="163"/>
        <v>20</v>
      </c>
      <c r="U804" s="1">
        <f t="shared" si="164"/>
        <v>0</v>
      </c>
      <c r="V804" s="13">
        <f t="shared" si="165"/>
        <v>0</v>
      </c>
      <c r="W804">
        <f t="shared" si="166"/>
        <v>40</v>
      </c>
      <c r="X804">
        <f t="shared" si="167"/>
        <v>0</v>
      </c>
      <c r="Y804" s="20" t="s">
        <v>53</v>
      </c>
    </row>
    <row r="805" spans="1:25" ht="14.25">
      <c r="A805" s="21">
        <v>4187</v>
      </c>
      <c r="B805" s="21">
        <v>1182242</v>
      </c>
      <c r="C805" s="21" t="s">
        <v>89</v>
      </c>
      <c r="D805" s="10" t="s">
        <v>81</v>
      </c>
      <c r="E805" s="21">
        <v>5</v>
      </c>
      <c r="F805" s="21">
        <v>617</v>
      </c>
      <c r="G805" s="15">
        <v>96</v>
      </c>
      <c r="H805" s="15">
        <v>240</v>
      </c>
      <c r="I805" s="15">
        <v>361</v>
      </c>
      <c r="J805" s="15">
        <v>1232</v>
      </c>
      <c r="K805" s="15">
        <v>1</v>
      </c>
      <c r="L805" s="11">
        <v>1</v>
      </c>
      <c r="M805" s="12">
        <f t="shared" si="157"/>
        <v>0</v>
      </c>
      <c r="N805" s="6">
        <f t="shared" si="158"/>
        <v>10</v>
      </c>
      <c r="O805" s="1">
        <f t="shared" si="159"/>
        <v>0</v>
      </c>
      <c r="P805" s="12">
        <f t="shared" si="156"/>
        <v>0</v>
      </c>
      <c r="Q805" s="6">
        <f t="shared" si="160"/>
        <v>15</v>
      </c>
      <c r="R805" s="1">
        <f t="shared" si="161"/>
        <v>0</v>
      </c>
      <c r="S805" s="12">
        <f t="shared" si="162"/>
        <v>0</v>
      </c>
      <c r="T805" s="6">
        <f t="shared" si="163"/>
        <v>20</v>
      </c>
      <c r="U805" s="1">
        <f t="shared" si="164"/>
        <v>0</v>
      </c>
      <c r="V805" s="13">
        <f t="shared" si="165"/>
        <v>0</v>
      </c>
      <c r="W805">
        <f t="shared" si="166"/>
        <v>40</v>
      </c>
      <c r="X805">
        <f t="shared" si="167"/>
        <v>0</v>
      </c>
      <c r="Y805" s="20" t="s">
        <v>53</v>
      </c>
    </row>
    <row r="806" spans="1:25" ht="14.25">
      <c r="A806" s="21">
        <v>4245</v>
      </c>
      <c r="B806" s="21">
        <v>1107825</v>
      </c>
      <c r="C806" s="21" t="s">
        <v>103</v>
      </c>
      <c r="D806" s="10" t="s">
        <v>101</v>
      </c>
      <c r="E806" s="21">
        <v>7</v>
      </c>
      <c r="F806" s="21">
        <v>601</v>
      </c>
      <c r="G806" s="15">
        <v>96</v>
      </c>
      <c r="H806" s="15">
        <v>240</v>
      </c>
      <c r="I806" s="15">
        <v>361</v>
      </c>
      <c r="J806" s="15">
        <v>1232</v>
      </c>
      <c r="K806" s="15">
        <v>1</v>
      </c>
      <c r="L806" s="11">
        <v>1</v>
      </c>
      <c r="M806" s="12">
        <f t="shared" si="157"/>
        <v>0</v>
      </c>
      <c r="N806" s="6">
        <f t="shared" si="158"/>
        <v>10</v>
      </c>
      <c r="O806" s="1">
        <f t="shared" si="159"/>
        <v>0</v>
      </c>
      <c r="P806" s="12">
        <f t="shared" si="156"/>
        <v>0</v>
      </c>
      <c r="Q806" s="6">
        <f t="shared" si="160"/>
        <v>15</v>
      </c>
      <c r="R806" s="1">
        <f t="shared" si="161"/>
        <v>0</v>
      </c>
      <c r="S806" s="12">
        <f t="shared" si="162"/>
        <v>0</v>
      </c>
      <c r="T806" s="6">
        <f t="shared" si="163"/>
        <v>20</v>
      </c>
      <c r="U806" s="1">
        <f t="shared" si="164"/>
        <v>0</v>
      </c>
      <c r="V806" s="13">
        <f t="shared" si="165"/>
        <v>0</v>
      </c>
      <c r="W806">
        <f t="shared" si="166"/>
        <v>40</v>
      </c>
      <c r="X806">
        <f t="shared" si="167"/>
        <v>0</v>
      </c>
      <c r="Y806" s="20" t="s">
        <v>53</v>
      </c>
    </row>
    <row r="807" spans="1:25" ht="14.25">
      <c r="A807" s="21">
        <v>4442</v>
      </c>
      <c r="B807" s="21">
        <v>1058581</v>
      </c>
      <c r="C807" s="21" t="s">
        <v>237</v>
      </c>
      <c r="D807" s="10" t="s">
        <v>236</v>
      </c>
      <c r="E807" s="21">
        <v>6</v>
      </c>
      <c r="F807" s="21">
        <v>478</v>
      </c>
      <c r="G807" s="15">
        <v>96</v>
      </c>
      <c r="H807" s="15">
        <v>240</v>
      </c>
      <c r="I807" s="15">
        <v>361</v>
      </c>
      <c r="J807" s="15">
        <v>1232</v>
      </c>
      <c r="K807" s="15">
        <v>1</v>
      </c>
      <c r="L807" s="11">
        <v>1</v>
      </c>
      <c r="M807" s="12">
        <f t="shared" si="157"/>
        <v>0</v>
      </c>
      <c r="N807" s="6">
        <f t="shared" si="158"/>
        <v>10</v>
      </c>
      <c r="O807" s="1">
        <f t="shared" si="159"/>
        <v>0</v>
      </c>
      <c r="P807" s="12">
        <f t="shared" si="156"/>
        <v>0</v>
      </c>
      <c r="Q807" s="6">
        <f t="shared" si="160"/>
        <v>15</v>
      </c>
      <c r="R807" s="1">
        <f t="shared" si="161"/>
        <v>0</v>
      </c>
      <c r="S807" s="12">
        <f t="shared" si="162"/>
        <v>0</v>
      </c>
      <c r="T807" s="6">
        <f t="shared" si="163"/>
        <v>20</v>
      </c>
      <c r="U807" s="1">
        <f t="shared" si="164"/>
        <v>0</v>
      </c>
      <c r="V807" s="13">
        <f t="shared" si="165"/>
        <v>0</v>
      </c>
      <c r="W807">
        <f t="shared" si="166"/>
        <v>40</v>
      </c>
      <c r="X807">
        <f t="shared" si="167"/>
        <v>0</v>
      </c>
      <c r="Y807" s="20" t="s">
        <v>53</v>
      </c>
    </row>
    <row r="808" spans="1:25" ht="14.25">
      <c r="A808" s="21">
        <v>4461</v>
      </c>
      <c r="B808" s="21">
        <v>2286673</v>
      </c>
      <c r="C808" s="21" t="s">
        <v>188</v>
      </c>
      <c r="D808" s="10" t="s">
        <v>178</v>
      </c>
      <c r="E808" s="21">
        <v>6</v>
      </c>
      <c r="F808" s="21">
        <v>446</v>
      </c>
      <c r="G808" s="15">
        <v>96</v>
      </c>
      <c r="H808" s="15">
        <v>240</v>
      </c>
      <c r="I808" s="15">
        <v>361</v>
      </c>
      <c r="J808" s="15">
        <v>1232</v>
      </c>
      <c r="K808" s="15">
        <v>1</v>
      </c>
      <c r="L808" s="11">
        <v>1</v>
      </c>
      <c r="M808" s="12">
        <f t="shared" si="157"/>
        <v>0</v>
      </c>
      <c r="N808" s="6">
        <f t="shared" si="158"/>
        <v>10</v>
      </c>
      <c r="O808" s="1">
        <f t="shared" si="159"/>
        <v>0</v>
      </c>
      <c r="P808" s="12">
        <f t="shared" si="156"/>
        <v>0</v>
      </c>
      <c r="Q808" s="6">
        <f t="shared" si="160"/>
        <v>15</v>
      </c>
      <c r="R808" s="1">
        <f t="shared" si="161"/>
        <v>0</v>
      </c>
      <c r="S808" s="12">
        <f t="shared" si="162"/>
        <v>0</v>
      </c>
      <c r="T808" s="6">
        <f t="shared" si="163"/>
        <v>20</v>
      </c>
      <c r="U808" s="1">
        <f t="shared" si="164"/>
        <v>0</v>
      </c>
      <c r="V808" s="13">
        <f t="shared" si="165"/>
        <v>0</v>
      </c>
      <c r="W808">
        <f t="shared" si="166"/>
        <v>40</v>
      </c>
      <c r="X808">
        <f t="shared" si="167"/>
        <v>0</v>
      </c>
      <c r="Y808" s="20" t="s">
        <v>53</v>
      </c>
    </row>
    <row r="809" spans="1:25" ht="14.25">
      <c r="A809" s="21">
        <v>4471</v>
      </c>
      <c r="B809" s="21">
        <v>2520005</v>
      </c>
      <c r="C809" s="21" t="s">
        <v>192</v>
      </c>
      <c r="D809" s="10" t="s">
        <v>178</v>
      </c>
      <c r="E809" s="21">
        <v>6</v>
      </c>
      <c r="F809" s="21">
        <v>427</v>
      </c>
      <c r="G809" s="15">
        <v>96</v>
      </c>
      <c r="H809" s="15">
        <v>240</v>
      </c>
      <c r="I809" s="15">
        <v>361</v>
      </c>
      <c r="J809" s="15">
        <v>1232</v>
      </c>
      <c r="K809" s="15">
        <v>1</v>
      </c>
      <c r="L809" s="11">
        <v>1</v>
      </c>
      <c r="M809" s="12">
        <f t="shared" si="157"/>
        <v>0</v>
      </c>
      <c r="N809" s="6">
        <f t="shared" si="158"/>
        <v>10</v>
      </c>
      <c r="O809" s="1">
        <f t="shared" si="159"/>
        <v>0</v>
      </c>
      <c r="P809" s="12">
        <f t="shared" si="156"/>
        <v>0</v>
      </c>
      <c r="Q809" s="6">
        <f t="shared" si="160"/>
        <v>15</v>
      </c>
      <c r="R809" s="1">
        <f t="shared" si="161"/>
        <v>0</v>
      </c>
      <c r="S809" s="12">
        <f t="shared" si="162"/>
        <v>0</v>
      </c>
      <c r="T809" s="6">
        <f t="shared" si="163"/>
        <v>20</v>
      </c>
      <c r="U809" s="1">
        <f t="shared" si="164"/>
        <v>0</v>
      </c>
      <c r="V809" s="13">
        <f t="shared" si="165"/>
        <v>0</v>
      </c>
      <c r="W809">
        <f t="shared" si="166"/>
        <v>40</v>
      </c>
      <c r="X809">
        <f t="shared" si="167"/>
        <v>0</v>
      </c>
      <c r="Y809" s="20" t="s">
        <v>53</v>
      </c>
    </row>
    <row r="810" spans="1:25" ht="14.25">
      <c r="A810" s="21">
        <v>4478</v>
      </c>
      <c r="B810" s="21">
        <v>1147516</v>
      </c>
      <c r="C810" s="21" t="s">
        <v>130</v>
      </c>
      <c r="D810" s="10" t="s">
        <v>101</v>
      </c>
      <c r="E810" s="21">
        <v>7</v>
      </c>
      <c r="F810" s="21">
        <v>395</v>
      </c>
      <c r="G810" s="15">
        <v>96</v>
      </c>
      <c r="H810" s="15">
        <v>240</v>
      </c>
      <c r="I810" s="15">
        <v>361</v>
      </c>
      <c r="J810" s="15">
        <v>1232</v>
      </c>
      <c r="K810" s="15">
        <v>1</v>
      </c>
      <c r="L810" s="11">
        <v>1</v>
      </c>
      <c r="M810" s="12">
        <f t="shared" si="157"/>
        <v>0</v>
      </c>
      <c r="N810" s="6">
        <f t="shared" si="158"/>
        <v>10</v>
      </c>
      <c r="O810" s="1">
        <f t="shared" si="159"/>
        <v>0</v>
      </c>
      <c r="P810" s="12">
        <f t="shared" si="156"/>
        <v>0</v>
      </c>
      <c r="Q810" s="6">
        <f t="shared" si="160"/>
        <v>15</v>
      </c>
      <c r="R810" s="1">
        <f t="shared" si="161"/>
        <v>0</v>
      </c>
      <c r="S810" s="12">
        <f t="shared" si="162"/>
        <v>0</v>
      </c>
      <c r="T810" s="6">
        <f t="shared" si="163"/>
        <v>20</v>
      </c>
      <c r="U810" s="1">
        <f t="shared" si="164"/>
        <v>0</v>
      </c>
      <c r="V810" s="13">
        <f t="shared" si="165"/>
        <v>0</v>
      </c>
      <c r="W810">
        <f t="shared" si="166"/>
        <v>40</v>
      </c>
      <c r="X810">
        <f t="shared" si="167"/>
        <v>0</v>
      </c>
      <c r="Y810" s="20" t="s">
        <v>53</v>
      </c>
    </row>
    <row r="811" spans="1:25" ht="14.25">
      <c r="A811" s="22">
        <v>316</v>
      </c>
      <c r="B811" s="22">
        <v>1147876</v>
      </c>
      <c r="C811" s="22" t="s">
        <v>131</v>
      </c>
      <c r="D811" s="10" t="s">
        <v>101</v>
      </c>
      <c r="E811" s="22">
        <v>7</v>
      </c>
      <c r="F811" s="22">
        <v>985</v>
      </c>
      <c r="G811" s="15">
        <v>96</v>
      </c>
      <c r="H811" s="15">
        <v>237</v>
      </c>
      <c r="I811" s="15">
        <v>360</v>
      </c>
      <c r="J811" s="15">
        <v>1237</v>
      </c>
      <c r="K811" s="15">
        <v>1</v>
      </c>
      <c r="L811" s="11">
        <v>1</v>
      </c>
      <c r="M811" s="12">
        <f t="shared" si="157"/>
        <v>0</v>
      </c>
      <c r="N811" s="6">
        <f t="shared" si="158"/>
        <v>10</v>
      </c>
      <c r="O811" s="1">
        <f t="shared" si="159"/>
        <v>0</v>
      </c>
      <c r="P811" s="12">
        <f t="shared" si="156"/>
        <v>0.0759493670886076</v>
      </c>
      <c r="Q811" s="6">
        <f t="shared" si="160"/>
        <v>15</v>
      </c>
      <c r="R811" s="1">
        <f t="shared" si="161"/>
        <v>1.139240506329114</v>
      </c>
      <c r="S811" s="12">
        <f t="shared" si="162"/>
        <v>1</v>
      </c>
      <c r="T811" s="6">
        <f t="shared" si="163"/>
        <v>20</v>
      </c>
      <c r="U811" s="1">
        <f t="shared" si="164"/>
        <v>20</v>
      </c>
      <c r="V811" s="13">
        <f t="shared" si="165"/>
        <v>1</v>
      </c>
      <c r="W811">
        <f t="shared" si="166"/>
        <v>40</v>
      </c>
      <c r="X811">
        <f t="shared" si="167"/>
        <v>40</v>
      </c>
      <c r="Y811" s="23" t="s">
        <v>54</v>
      </c>
    </row>
    <row r="812" spans="1:25" ht="14.25">
      <c r="A812" s="22">
        <v>486</v>
      </c>
      <c r="B812" s="22">
        <v>1008935</v>
      </c>
      <c r="C812" s="22" t="s">
        <v>201</v>
      </c>
      <c r="D812" s="10" t="s">
        <v>197</v>
      </c>
      <c r="E812" s="22">
        <v>4</v>
      </c>
      <c r="F812" s="22">
        <v>966</v>
      </c>
      <c r="G812" s="15">
        <v>96</v>
      </c>
      <c r="H812" s="15">
        <v>237</v>
      </c>
      <c r="I812" s="15">
        <v>360</v>
      </c>
      <c r="J812" s="15">
        <v>1237</v>
      </c>
      <c r="K812" s="15">
        <v>1</v>
      </c>
      <c r="L812" s="11">
        <v>1</v>
      </c>
      <c r="M812" s="12">
        <f t="shared" si="157"/>
        <v>0</v>
      </c>
      <c r="N812" s="6">
        <f t="shared" si="158"/>
        <v>10</v>
      </c>
      <c r="O812" s="1">
        <f t="shared" si="159"/>
        <v>0</v>
      </c>
      <c r="P812" s="12">
        <f t="shared" si="156"/>
        <v>0</v>
      </c>
      <c r="Q812" s="6">
        <f t="shared" si="160"/>
        <v>15</v>
      </c>
      <c r="R812" s="1">
        <f t="shared" si="161"/>
        <v>0</v>
      </c>
      <c r="S812" s="12">
        <f t="shared" si="162"/>
        <v>0.5777777777777777</v>
      </c>
      <c r="T812" s="6">
        <f t="shared" si="163"/>
        <v>20</v>
      </c>
      <c r="U812" s="1">
        <f t="shared" si="164"/>
        <v>11.555555555555554</v>
      </c>
      <c r="V812" s="13">
        <f t="shared" si="165"/>
        <v>1</v>
      </c>
      <c r="W812">
        <f t="shared" si="166"/>
        <v>40</v>
      </c>
      <c r="X812">
        <f t="shared" si="167"/>
        <v>40</v>
      </c>
      <c r="Y812" s="23" t="s">
        <v>54</v>
      </c>
    </row>
    <row r="813" spans="1:25" ht="14.25">
      <c r="A813" s="22">
        <v>607</v>
      </c>
      <c r="B813" s="22">
        <v>2269425</v>
      </c>
      <c r="C813" s="22" t="s">
        <v>221</v>
      </c>
      <c r="D813" s="10" t="s">
        <v>212</v>
      </c>
      <c r="E813" s="22">
        <v>4</v>
      </c>
      <c r="F813" s="22">
        <v>954</v>
      </c>
      <c r="G813" s="15">
        <v>96</v>
      </c>
      <c r="H813" s="15">
        <v>237</v>
      </c>
      <c r="I813" s="15">
        <v>360</v>
      </c>
      <c r="J813" s="15">
        <v>1237</v>
      </c>
      <c r="K813" s="15">
        <v>1</v>
      </c>
      <c r="L813" s="11">
        <v>1</v>
      </c>
      <c r="M813" s="12">
        <f t="shared" si="157"/>
        <v>0</v>
      </c>
      <c r="N813" s="6">
        <f t="shared" si="158"/>
        <v>10</v>
      </c>
      <c r="O813" s="1">
        <f t="shared" si="159"/>
        <v>0</v>
      </c>
      <c r="P813" s="12">
        <f t="shared" si="156"/>
        <v>0</v>
      </c>
      <c r="Q813" s="6">
        <f t="shared" si="160"/>
        <v>15</v>
      </c>
      <c r="R813" s="1">
        <f t="shared" si="161"/>
        <v>0</v>
      </c>
      <c r="S813" s="12">
        <f t="shared" si="162"/>
        <v>0.24166666666666667</v>
      </c>
      <c r="T813" s="6">
        <f t="shared" si="163"/>
        <v>20</v>
      </c>
      <c r="U813" s="1">
        <f t="shared" si="164"/>
        <v>4.833333333333333</v>
      </c>
      <c r="V813" s="13">
        <f t="shared" si="165"/>
        <v>1</v>
      </c>
      <c r="W813">
        <f t="shared" si="166"/>
        <v>40</v>
      </c>
      <c r="X813">
        <f t="shared" si="167"/>
        <v>40</v>
      </c>
      <c r="Y813" s="23" t="s">
        <v>54</v>
      </c>
    </row>
    <row r="814" spans="1:25" ht="14.25">
      <c r="A814" s="22">
        <v>724</v>
      </c>
      <c r="B814" s="22">
        <v>1015454</v>
      </c>
      <c r="C814" s="22" t="s">
        <v>213</v>
      </c>
      <c r="D814" s="10" t="s">
        <v>212</v>
      </c>
      <c r="E814" s="22">
        <v>3</v>
      </c>
      <c r="F814" s="22">
        <v>946</v>
      </c>
      <c r="G814" s="15">
        <v>96</v>
      </c>
      <c r="H814" s="15">
        <v>237</v>
      </c>
      <c r="I814" s="15">
        <v>360</v>
      </c>
      <c r="J814" s="15">
        <v>1237</v>
      </c>
      <c r="K814" s="15">
        <v>1</v>
      </c>
      <c r="L814" s="11">
        <v>1</v>
      </c>
      <c r="M814" s="12">
        <f t="shared" si="157"/>
        <v>0</v>
      </c>
      <c r="N814" s="6">
        <f t="shared" si="158"/>
        <v>10</v>
      </c>
      <c r="O814" s="1">
        <f t="shared" si="159"/>
        <v>0</v>
      </c>
      <c r="P814" s="12">
        <f t="shared" si="156"/>
        <v>0</v>
      </c>
      <c r="Q814" s="6">
        <f t="shared" si="160"/>
        <v>15</v>
      </c>
      <c r="R814" s="1">
        <f t="shared" si="161"/>
        <v>0</v>
      </c>
      <c r="S814" s="12">
        <f t="shared" si="162"/>
        <v>0</v>
      </c>
      <c r="T814" s="6">
        <f t="shared" si="163"/>
        <v>20</v>
      </c>
      <c r="U814" s="1">
        <f t="shared" si="164"/>
        <v>0</v>
      </c>
      <c r="V814" s="13">
        <f t="shared" si="165"/>
        <v>0.9757477768795473</v>
      </c>
      <c r="W814">
        <f t="shared" si="166"/>
        <v>40</v>
      </c>
      <c r="X814">
        <f t="shared" si="167"/>
        <v>39.02991107518189</v>
      </c>
      <c r="Y814" s="23" t="s">
        <v>54</v>
      </c>
    </row>
    <row r="815" spans="1:25" ht="14.25">
      <c r="A815" s="22">
        <v>742</v>
      </c>
      <c r="B815" s="22">
        <v>2189779</v>
      </c>
      <c r="C815" s="22" t="s">
        <v>164</v>
      </c>
      <c r="D815" s="10" t="s">
        <v>159</v>
      </c>
      <c r="E815" s="22">
        <v>4</v>
      </c>
      <c r="F815" s="22">
        <v>945</v>
      </c>
      <c r="G815" s="15">
        <v>96</v>
      </c>
      <c r="H815" s="15">
        <v>237</v>
      </c>
      <c r="I815" s="15">
        <v>360</v>
      </c>
      <c r="J815" s="15">
        <v>1237</v>
      </c>
      <c r="K815" s="15">
        <v>1</v>
      </c>
      <c r="L815" s="11">
        <v>1</v>
      </c>
      <c r="M815" s="12">
        <f t="shared" si="157"/>
        <v>0</v>
      </c>
      <c r="N815" s="6">
        <f t="shared" si="158"/>
        <v>10</v>
      </c>
      <c r="O815" s="1">
        <f t="shared" si="159"/>
        <v>0</v>
      </c>
      <c r="P815" s="12">
        <f t="shared" si="156"/>
        <v>0</v>
      </c>
      <c r="Q815" s="6">
        <f t="shared" si="160"/>
        <v>15</v>
      </c>
      <c r="R815" s="1">
        <f t="shared" si="161"/>
        <v>0</v>
      </c>
      <c r="S815" s="12">
        <f t="shared" si="162"/>
        <v>0</v>
      </c>
      <c r="T815" s="6">
        <f t="shared" si="163"/>
        <v>20</v>
      </c>
      <c r="U815" s="1">
        <f t="shared" si="164"/>
        <v>0</v>
      </c>
      <c r="V815" s="13">
        <f t="shared" si="165"/>
        <v>0.9611964430072757</v>
      </c>
      <c r="W815">
        <f t="shared" si="166"/>
        <v>40</v>
      </c>
      <c r="X815">
        <f t="shared" si="167"/>
        <v>38.447857720291026</v>
      </c>
      <c r="Y815" s="23" t="s">
        <v>54</v>
      </c>
    </row>
    <row r="816" spans="1:25" ht="14.25">
      <c r="A816" s="22">
        <v>760</v>
      </c>
      <c r="B816" s="22">
        <v>2214447</v>
      </c>
      <c r="C816" s="22" t="s">
        <v>220</v>
      </c>
      <c r="D816" s="10" t="s">
        <v>212</v>
      </c>
      <c r="E816" s="22">
        <v>5</v>
      </c>
      <c r="F816" s="22">
        <v>944</v>
      </c>
      <c r="G816" s="15">
        <v>96</v>
      </c>
      <c r="H816" s="15">
        <v>237</v>
      </c>
      <c r="I816" s="15">
        <v>360</v>
      </c>
      <c r="J816" s="15">
        <v>1237</v>
      </c>
      <c r="K816" s="15">
        <v>1</v>
      </c>
      <c r="L816" s="11">
        <v>1</v>
      </c>
      <c r="M816" s="12">
        <f t="shared" si="157"/>
        <v>0</v>
      </c>
      <c r="N816" s="6">
        <f t="shared" si="158"/>
        <v>10</v>
      </c>
      <c r="O816" s="1">
        <f t="shared" si="159"/>
        <v>0</v>
      </c>
      <c r="P816" s="12">
        <f t="shared" si="156"/>
        <v>0</v>
      </c>
      <c r="Q816" s="6">
        <f t="shared" si="160"/>
        <v>15</v>
      </c>
      <c r="R816" s="1">
        <f t="shared" si="161"/>
        <v>0</v>
      </c>
      <c r="S816" s="12">
        <f t="shared" si="162"/>
        <v>0</v>
      </c>
      <c r="T816" s="6">
        <f t="shared" si="163"/>
        <v>20</v>
      </c>
      <c r="U816" s="1">
        <f t="shared" si="164"/>
        <v>0</v>
      </c>
      <c r="V816" s="13">
        <f t="shared" si="165"/>
        <v>0.946645109135004</v>
      </c>
      <c r="W816">
        <f t="shared" si="166"/>
        <v>40</v>
      </c>
      <c r="X816">
        <f t="shared" si="167"/>
        <v>37.86580436540016</v>
      </c>
      <c r="Y816" s="23" t="s">
        <v>54</v>
      </c>
    </row>
    <row r="817" spans="1:25" ht="14.25">
      <c r="A817" s="22">
        <v>795</v>
      </c>
      <c r="B817" s="22">
        <v>2519456</v>
      </c>
      <c r="C817" s="22" t="s">
        <v>72</v>
      </c>
      <c r="D817" s="10" t="s">
        <v>41</v>
      </c>
      <c r="E817" s="22">
        <v>4</v>
      </c>
      <c r="F817" s="22">
        <v>942</v>
      </c>
      <c r="G817" s="15">
        <v>96</v>
      </c>
      <c r="H817" s="15">
        <v>237</v>
      </c>
      <c r="I817" s="15">
        <v>360</v>
      </c>
      <c r="J817" s="15">
        <v>1237</v>
      </c>
      <c r="K817" s="15">
        <v>1</v>
      </c>
      <c r="L817" s="11">
        <v>1</v>
      </c>
      <c r="M817" s="12">
        <f t="shared" si="157"/>
        <v>0</v>
      </c>
      <c r="N817" s="6">
        <f t="shared" si="158"/>
        <v>10</v>
      </c>
      <c r="O817" s="1">
        <f t="shared" si="159"/>
        <v>0</v>
      </c>
      <c r="P817" s="12">
        <f t="shared" si="156"/>
        <v>0</v>
      </c>
      <c r="Q817" s="6">
        <f t="shared" si="160"/>
        <v>15</v>
      </c>
      <c r="R817" s="1">
        <f t="shared" si="161"/>
        <v>0</v>
      </c>
      <c r="S817" s="12">
        <f t="shared" si="162"/>
        <v>0</v>
      </c>
      <c r="T817" s="6">
        <f t="shared" si="163"/>
        <v>20</v>
      </c>
      <c r="U817" s="1">
        <f t="shared" si="164"/>
        <v>0</v>
      </c>
      <c r="V817" s="13">
        <f t="shared" si="165"/>
        <v>0.9183508488278093</v>
      </c>
      <c r="W817">
        <f t="shared" si="166"/>
        <v>40</v>
      </c>
      <c r="X817">
        <f t="shared" si="167"/>
        <v>36.73403395311237</v>
      </c>
      <c r="Y817" s="23" t="s">
        <v>54</v>
      </c>
    </row>
    <row r="818" spans="1:25" ht="14.25">
      <c r="A818" s="22">
        <v>816</v>
      </c>
      <c r="B818" s="22">
        <v>2798923</v>
      </c>
      <c r="C818" s="22" t="s">
        <v>78</v>
      </c>
      <c r="D818" s="10" t="s">
        <v>41</v>
      </c>
      <c r="E818" s="22">
        <v>4</v>
      </c>
      <c r="F818" s="22">
        <v>941</v>
      </c>
      <c r="G818" s="15">
        <v>96</v>
      </c>
      <c r="H818" s="15">
        <v>237</v>
      </c>
      <c r="I818" s="15">
        <v>360</v>
      </c>
      <c r="J818" s="15">
        <v>1237</v>
      </c>
      <c r="K818" s="15">
        <v>1</v>
      </c>
      <c r="L818" s="11">
        <v>1</v>
      </c>
      <c r="M818" s="12">
        <f t="shared" si="157"/>
        <v>0</v>
      </c>
      <c r="N818" s="6">
        <f t="shared" si="158"/>
        <v>10</v>
      </c>
      <c r="O818" s="1">
        <f t="shared" si="159"/>
        <v>0</v>
      </c>
      <c r="P818" s="12">
        <f t="shared" si="156"/>
        <v>0</v>
      </c>
      <c r="Q818" s="6">
        <f t="shared" si="160"/>
        <v>15</v>
      </c>
      <c r="R818" s="1">
        <f t="shared" si="161"/>
        <v>0</v>
      </c>
      <c r="S818" s="12">
        <f t="shared" si="162"/>
        <v>0</v>
      </c>
      <c r="T818" s="6">
        <f t="shared" si="163"/>
        <v>20</v>
      </c>
      <c r="U818" s="1">
        <f t="shared" si="164"/>
        <v>0</v>
      </c>
      <c r="V818" s="13">
        <f t="shared" si="165"/>
        <v>0.9013742926434923</v>
      </c>
      <c r="W818">
        <f t="shared" si="166"/>
        <v>40</v>
      </c>
      <c r="X818">
        <f t="shared" si="167"/>
        <v>36.054971705739696</v>
      </c>
      <c r="Y818" s="23" t="s">
        <v>54</v>
      </c>
    </row>
    <row r="819" spans="1:25" ht="14.25">
      <c r="A819" s="22">
        <v>835</v>
      </c>
      <c r="B819" s="22">
        <v>1135756</v>
      </c>
      <c r="C819" s="22" t="s">
        <v>104</v>
      </c>
      <c r="D819" s="10" t="s">
        <v>101</v>
      </c>
      <c r="E819" s="22">
        <v>4</v>
      </c>
      <c r="F819" s="22">
        <v>940</v>
      </c>
      <c r="G819" s="15">
        <v>96</v>
      </c>
      <c r="H819" s="15">
        <v>237</v>
      </c>
      <c r="I819" s="15">
        <v>360</v>
      </c>
      <c r="J819" s="15">
        <v>1237</v>
      </c>
      <c r="K819" s="15">
        <v>1</v>
      </c>
      <c r="L819" s="11">
        <v>1</v>
      </c>
      <c r="M819" s="12">
        <f t="shared" si="157"/>
        <v>0</v>
      </c>
      <c r="N819" s="6">
        <f t="shared" si="158"/>
        <v>10</v>
      </c>
      <c r="O819" s="1">
        <f t="shared" si="159"/>
        <v>0</v>
      </c>
      <c r="P819" s="12">
        <f t="shared" si="156"/>
        <v>0</v>
      </c>
      <c r="Q819" s="6">
        <f t="shared" si="160"/>
        <v>15</v>
      </c>
      <c r="R819" s="1">
        <f t="shared" si="161"/>
        <v>0</v>
      </c>
      <c r="S819" s="12">
        <f t="shared" si="162"/>
        <v>0</v>
      </c>
      <c r="T819" s="6">
        <f t="shared" si="163"/>
        <v>20</v>
      </c>
      <c r="U819" s="1">
        <f t="shared" si="164"/>
        <v>0</v>
      </c>
      <c r="V819" s="13">
        <f t="shared" si="165"/>
        <v>0.8860145513338723</v>
      </c>
      <c r="W819">
        <f t="shared" si="166"/>
        <v>40</v>
      </c>
      <c r="X819">
        <f t="shared" si="167"/>
        <v>35.440582053354895</v>
      </c>
      <c r="Y819" s="23" t="s">
        <v>54</v>
      </c>
    </row>
    <row r="820" spans="1:25" ht="14.25">
      <c r="A820" s="22">
        <v>998</v>
      </c>
      <c r="B820" s="22">
        <v>2519502</v>
      </c>
      <c r="C820" s="22" t="s">
        <v>74</v>
      </c>
      <c r="D820" s="10" t="s">
        <v>41</v>
      </c>
      <c r="E820" s="22">
        <v>4</v>
      </c>
      <c r="F820" s="22">
        <v>932</v>
      </c>
      <c r="G820" s="15">
        <v>96</v>
      </c>
      <c r="H820" s="15">
        <v>237</v>
      </c>
      <c r="I820" s="15">
        <v>360</v>
      </c>
      <c r="J820" s="15">
        <v>1237</v>
      </c>
      <c r="K820" s="15">
        <v>1</v>
      </c>
      <c r="L820" s="11">
        <v>1</v>
      </c>
      <c r="M820" s="12">
        <f t="shared" si="157"/>
        <v>0</v>
      </c>
      <c r="N820" s="6">
        <f t="shared" si="158"/>
        <v>10</v>
      </c>
      <c r="O820" s="1">
        <f t="shared" si="159"/>
        <v>0</v>
      </c>
      <c r="P820" s="12">
        <f t="shared" si="156"/>
        <v>0</v>
      </c>
      <c r="Q820" s="6">
        <f t="shared" si="160"/>
        <v>15</v>
      </c>
      <c r="R820" s="1">
        <f t="shared" si="161"/>
        <v>0</v>
      </c>
      <c r="S820" s="12">
        <f t="shared" si="162"/>
        <v>0</v>
      </c>
      <c r="T820" s="6">
        <f t="shared" si="163"/>
        <v>20</v>
      </c>
      <c r="U820" s="1">
        <f t="shared" si="164"/>
        <v>0</v>
      </c>
      <c r="V820" s="13">
        <f t="shared" si="165"/>
        <v>0.7542441390460792</v>
      </c>
      <c r="W820">
        <f t="shared" si="166"/>
        <v>40</v>
      </c>
      <c r="X820">
        <f t="shared" si="167"/>
        <v>30.16976556184317</v>
      </c>
      <c r="Y820" s="23" t="s">
        <v>54</v>
      </c>
    </row>
    <row r="821" spans="1:25" ht="14.25">
      <c r="A821" s="22">
        <v>1043</v>
      </c>
      <c r="B821" s="22">
        <v>1840758</v>
      </c>
      <c r="C821" s="22" t="s">
        <v>134</v>
      </c>
      <c r="D821" s="10" t="s">
        <v>101</v>
      </c>
      <c r="E821" s="22">
        <v>3</v>
      </c>
      <c r="F821" s="22">
        <v>930</v>
      </c>
      <c r="G821" s="15">
        <v>96</v>
      </c>
      <c r="H821" s="15">
        <v>237</v>
      </c>
      <c r="I821" s="15">
        <v>360</v>
      </c>
      <c r="J821" s="15">
        <v>1237</v>
      </c>
      <c r="K821" s="15">
        <v>1</v>
      </c>
      <c r="L821" s="11">
        <v>1</v>
      </c>
      <c r="M821" s="12">
        <f t="shared" si="157"/>
        <v>0</v>
      </c>
      <c r="N821" s="6">
        <f t="shared" si="158"/>
        <v>10</v>
      </c>
      <c r="O821" s="1">
        <f t="shared" si="159"/>
        <v>0</v>
      </c>
      <c r="P821" s="12">
        <f aca="true" t="shared" si="168" ref="P821:P884">IF(A821&lt;(G821+H821+1),IF(H821&gt;0,MIN((H821-A821+G821+1)/H821,1),0),0)</f>
        <v>0</v>
      </c>
      <c r="Q821" s="6">
        <f t="shared" si="160"/>
        <v>15</v>
      </c>
      <c r="R821" s="1">
        <f t="shared" si="161"/>
        <v>0</v>
      </c>
      <c r="S821" s="12">
        <f t="shared" si="162"/>
        <v>0</v>
      </c>
      <c r="T821" s="6">
        <f t="shared" si="163"/>
        <v>20</v>
      </c>
      <c r="U821" s="1">
        <f t="shared" si="164"/>
        <v>0</v>
      </c>
      <c r="V821" s="13">
        <f t="shared" si="165"/>
        <v>0.7178658043654002</v>
      </c>
      <c r="W821">
        <f t="shared" si="166"/>
        <v>40</v>
      </c>
      <c r="X821">
        <f t="shared" si="167"/>
        <v>28.714632174616007</v>
      </c>
      <c r="Y821" s="23" t="s">
        <v>54</v>
      </c>
    </row>
    <row r="822" spans="1:25" ht="14.25">
      <c r="A822" s="22">
        <v>1064</v>
      </c>
      <c r="B822" s="22">
        <v>1840769</v>
      </c>
      <c r="C822" s="22" t="s">
        <v>242</v>
      </c>
      <c r="D822" s="10" t="s">
        <v>236</v>
      </c>
      <c r="E822" s="22">
        <v>4</v>
      </c>
      <c r="F822" s="22">
        <v>929</v>
      </c>
      <c r="G822" s="15">
        <v>96</v>
      </c>
      <c r="H822" s="15">
        <v>237</v>
      </c>
      <c r="I822" s="15">
        <v>360</v>
      </c>
      <c r="J822" s="15">
        <v>1237</v>
      </c>
      <c r="K822" s="15">
        <v>1</v>
      </c>
      <c r="L822" s="11">
        <v>1</v>
      </c>
      <c r="M822" s="12">
        <f t="shared" si="157"/>
        <v>0</v>
      </c>
      <c r="N822" s="6">
        <f t="shared" si="158"/>
        <v>10</v>
      </c>
      <c r="O822" s="1">
        <f t="shared" si="159"/>
        <v>0</v>
      </c>
      <c r="P822" s="12">
        <f t="shared" si="168"/>
        <v>0</v>
      </c>
      <c r="Q822" s="6">
        <f t="shared" si="160"/>
        <v>15</v>
      </c>
      <c r="R822" s="1">
        <f t="shared" si="161"/>
        <v>0</v>
      </c>
      <c r="S822" s="12">
        <f t="shared" si="162"/>
        <v>0</v>
      </c>
      <c r="T822" s="6">
        <f t="shared" si="163"/>
        <v>20</v>
      </c>
      <c r="U822" s="1">
        <f t="shared" si="164"/>
        <v>0</v>
      </c>
      <c r="V822" s="13">
        <f t="shared" si="165"/>
        <v>0.7008892481810832</v>
      </c>
      <c r="W822">
        <f t="shared" si="166"/>
        <v>40</v>
      </c>
      <c r="X822">
        <f t="shared" si="167"/>
        <v>28.03556992724333</v>
      </c>
      <c r="Y822" s="23" t="s">
        <v>54</v>
      </c>
    </row>
    <row r="823" spans="1:25" ht="14.25">
      <c r="A823" s="22">
        <v>1185</v>
      </c>
      <c r="B823" s="22">
        <v>2567521</v>
      </c>
      <c r="C823" s="22" t="s">
        <v>225</v>
      </c>
      <c r="D823" s="10" t="s">
        <v>212</v>
      </c>
      <c r="E823" s="22">
        <v>4</v>
      </c>
      <c r="F823" s="22">
        <v>924</v>
      </c>
      <c r="G823" s="15">
        <v>96</v>
      </c>
      <c r="H823" s="15">
        <v>237</v>
      </c>
      <c r="I823" s="15">
        <v>360</v>
      </c>
      <c r="J823" s="15">
        <v>1237</v>
      </c>
      <c r="K823" s="15">
        <v>1</v>
      </c>
      <c r="L823" s="11">
        <v>1</v>
      </c>
      <c r="M823" s="12">
        <f t="shared" si="157"/>
        <v>0</v>
      </c>
      <c r="N823" s="6">
        <f t="shared" si="158"/>
        <v>10</v>
      </c>
      <c r="O823" s="1">
        <f t="shared" si="159"/>
        <v>0</v>
      </c>
      <c r="P823" s="12">
        <f t="shared" si="168"/>
        <v>0</v>
      </c>
      <c r="Q823" s="6">
        <f t="shared" si="160"/>
        <v>15</v>
      </c>
      <c r="R823" s="1">
        <f t="shared" si="161"/>
        <v>0</v>
      </c>
      <c r="S823" s="12">
        <f t="shared" si="162"/>
        <v>0</v>
      </c>
      <c r="T823" s="6">
        <f t="shared" si="163"/>
        <v>20</v>
      </c>
      <c r="U823" s="1">
        <f t="shared" si="164"/>
        <v>0</v>
      </c>
      <c r="V823" s="13">
        <f t="shared" si="165"/>
        <v>0.603071948261924</v>
      </c>
      <c r="W823">
        <f t="shared" si="166"/>
        <v>40</v>
      </c>
      <c r="X823">
        <f t="shared" si="167"/>
        <v>24.12287793047696</v>
      </c>
      <c r="Y823" s="23" t="s">
        <v>54</v>
      </c>
    </row>
    <row r="824" spans="1:25" ht="14.25">
      <c r="A824" s="22">
        <v>1274</v>
      </c>
      <c r="B824" s="22">
        <v>2591462</v>
      </c>
      <c r="C824" s="22" t="s">
        <v>230</v>
      </c>
      <c r="D824" s="10" t="s">
        <v>212</v>
      </c>
      <c r="E824" s="22">
        <v>3</v>
      </c>
      <c r="F824" s="22">
        <v>920</v>
      </c>
      <c r="G824" s="15">
        <v>96</v>
      </c>
      <c r="H824" s="15">
        <v>237</v>
      </c>
      <c r="I824" s="15">
        <v>360</v>
      </c>
      <c r="J824" s="15">
        <v>1237</v>
      </c>
      <c r="K824" s="15">
        <v>1</v>
      </c>
      <c r="L824" s="11">
        <v>1</v>
      </c>
      <c r="M824" s="12">
        <f t="shared" si="157"/>
        <v>0</v>
      </c>
      <c r="N824" s="6">
        <f t="shared" si="158"/>
        <v>10</v>
      </c>
      <c r="O824" s="1">
        <f t="shared" si="159"/>
        <v>0</v>
      </c>
      <c r="P824" s="12">
        <f t="shared" si="168"/>
        <v>0</v>
      </c>
      <c r="Q824" s="6">
        <f t="shared" si="160"/>
        <v>15</v>
      </c>
      <c r="R824" s="1">
        <f t="shared" si="161"/>
        <v>0</v>
      </c>
      <c r="S824" s="12">
        <f t="shared" si="162"/>
        <v>0</v>
      </c>
      <c r="T824" s="6">
        <f t="shared" si="163"/>
        <v>20</v>
      </c>
      <c r="U824" s="1">
        <f t="shared" si="164"/>
        <v>0</v>
      </c>
      <c r="V824" s="13">
        <f t="shared" si="165"/>
        <v>0.5311236863379143</v>
      </c>
      <c r="W824">
        <f t="shared" si="166"/>
        <v>40</v>
      </c>
      <c r="X824">
        <f t="shared" si="167"/>
        <v>21.244947453516573</v>
      </c>
      <c r="Y824" s="23" t="s">
        <v>54</v>
      </c>
    </row>
    <row r="825" spans="1:25" ht="14.25">
      <c r="A825" s="22">
        <v>1318</v>
      </c>
      <c r="B825" s="22">
        <v>2591471</v>
      </c>
      <c r="C825" s="22" t="s">
        <v>231</v>
      </c>
      <c r="D825" s="10" t="s">
        <v>212</v>
      </c>
      <c r="E825" s="22">
        <v>3</v>
      </c>
      <c r="F825" s="22">
        <v>918</v>
      </c>
      <c r="G825" s="15">
        <v>96</v>
      </c>
      <c r="H825" s="15">
        <v>237</v>
      </c>
      <c r="I825" s="15">
        <v>360</v>
      </c>
      <c r="J825" s="15">
        <v>1237</v>
      </c>
      <c r="K825" s="15">
        <v>1</v>
      </c>
      <c r="L825" s="11">
        <v>1</v>
      </c>
      <c r="M825" s="12">
        <f t="shared" si="157"/>
        <v>0</v>
      </c>
      <c r="N825" s="6">
        <f t="shared" si="158"/>
        <v>10</v>
      </c>
      <c r="O825" s="1">
        <f t="shared" si="159"/>
        <v>0</v>
      </c>
      <c r="P825" s="12">
        <f t="shared" si="168"/>
        <v>0</v>
      </c>
      <c r="Q825" s="6">
        <f t="shared" si="160"/>
        <v>15</v>
      </c>
      <c r="R825" s="1">
        <f t="shared" si="161"/>
        <v>0</v>
      </c>
      <c r="S825" s="12">
        <f t="shared" si="162"/>
        <v>0</v>
      </c>
      <c r="T825" s="6">
        <f t="shared" si="163"/>
        <v>20</v>
      </c>
      <c r="U825" s="1">
        <f t="shared" si="164"/>
        <v>0</v>
      </c>
      <c r="V825" s="13">
        <f t="shared" si="165"/>
        <v>0.49555375909458366</v>
      </c>
      <c r="W825">
        <f t="shared" si="166"/>
        <v>40</v>
      </c>
      <c r="X825">
        <f t="shared" si="167"/>
        <v>19.822150363783347</v>
      </c>
      <c r="Y825" s="23" t="s">
        <v>54</v>
      </c>
    </row>
    <row r="826" spans="1:25" ht="14.25">
      <c r="A826" s="22">
        <v>1369</v>
      </c>
      <c r="B826" s="22">
        <v>2269514</v>
      </c>
      <c r="C826" s="22" t="s">
        <v>170</v>
      </c>
      <c r="D826" s="10" t="s">
        <v>167</v>
      </c>
      <c r="E826" s="22">
        <v>4</v>
      </c>
      <c r="F826" s="22">
        <v>916</v>
      </c>
      <c r="G826" s="15">
        <v>96</v>
      </c>
      <c r="H826" s="15">
        <v>237</v>
      </c>
      <c r="I826" s="15">
        <v>360</v>
      </c>
      <c r="J826" s="15">
        <v>1237</v>
      </c>
      <c r="K826" s="15">
        <v>1</v>
      </c>
      <c r="L826" s="11">
        <v>1</v>
      </c>
      <c r="M826" s="12">
        <f t="shared" si="157"/>
        <v>0</v>
      </c>
      <c r="N826" s="6">
        <f t="shared" si="158"/>
        <v>10</v>
      </c>
      <c r="O826" s="1">
        <f t="shared" si="159"/>
        <v>0</v>
      </c>
      <c r="P826" s="12">
        <f t="shared" si="168"/>
        <v>0</v>
      </c>
      <c r="Q826" s="6">
        <f t="shared" si="160"/>
        <v>15</v>
      </c>
      <c r="R826" s="1">
        <f t="shared" si="161"/>
        <v>0</v>
      </c>
      <c r="S826" s="12">
        <f t="shared" si="162"/>
        <v>0</v>
      </c>
      <c r="T826" s="6">
        <f t="shared" si="163"/>
        <v>20</v>
      </c>
      <c r="U826" s="1">
        <f t="shared" si="164"/>
        <v>0</v>
      </c>
      <c r="V826" s="13">
        <f t="shared" si="165"/>
        <v>0.45432497978981407</v>
      </c>
      <c r="W826">
        <f t="shared" si="166"/>
        <v>40</v>
      </c>
      <c r="X826">
        <f t="shared" si="167"/>
        <v>18.172999191592563</v>
      </c>
      <c r="Y826" s="23" t="s">
        <v>54</v>
      </c>
    </row>
    <row r="827" spans="1:25" ht="14.25">
      <c r="A827" s="22">
        <v>1454</v>
      </c>
      <c r="B827" s="22">
        <v>2592058</v>
      </c>
      <c r="C827" s="22" t="s">
        <v>76</v>
      </c>
      <c r="D827" s="10" t="s">
        <v>41</v>
      </c>
      <c r="E827" s="22">
        <v>4</v>
      </c>
      <c r="F827" s="22">
        <v>912</v>
      </c>
      <c r="G827" s="15">
        <v>96</v>
      </c>
      <c r="H827" s="15">
        <v>237</v>
      </c>
      <c r="I827" s="15">
        <v>360</v>
      </c>
      <c r="J827" s="15">
        <v>1237</v>
      </c>
      <c r="K827" s="15">
        <v>1</v>
      </c>
      <c r="L827" s="11">
        <v>1</v>
      </c>
      <c r="M827" s="12">
        <f t="shared" si="157"/>
        <v>0</v>
      </c>
      <c r="N827" s="6">
        <f t="shared" si="158"/>
        <v>10</v>
      </c>
      <c r="O827" s="1">
        <f t="shared" si="159"/>
        <v>0</v>
      </c>
      <c r="P827" s="12">
        <f t="shared" si="168"/>
        <v>0</v>
      </c>
      <c r="Q827" s="6">
        <f t="shared" si="160"/>
        <v>15</v>
      </c>
      <c r="R827" s="1">
        <f t="shared" si="161"/>
        <v>0</v>
      </c>
      <c r="S827" s="12">
        <f t="shared" si="162"/>
        <v>0</v>
      </c>
      <c r="T827" s="6">
        <f t="shared" si="163"/>
        <v>20</v>
      </c>
      <c r="U827" s="1">
        <f t="shared" si="164"/>
        <v>0</v>
      </c>
      <c r="V827" s="13">
        <f t="shared" si="165"/>
        <v>0.3856103476151981</v>
      </c>
      <c r="W827">
        <f t="shared" si="166"/>
        <v>40</v>
      </c>
      <c r="X827">
        <f t="shared" si="167"/>
        <v>15.424413904607924</v>
      </c>
      <c r="Y827" s="23" t="s">
        <v>54</v>
      </c>
    </row>
    <row r="828" spans="1:25" ht="14.25">
      <c r="A828" s="22">
        <v>1503</v>
      </c>
      <c r="B828" s="22">
        <v>2029595</v>
      </c>
      <c r="C828" s="22" t="s">
        <v>90</v>
      </c>
      <c r="D828" s="10" t="s">
        <v>81</v>
      </c>
      <c r="E828" s="22">
        <v>4</v>
      </c>
      <c r="F828" s="22">
        <v>910</v>
      </c>
      <c r="G828" s="15">
        <v>96</v>
      </c>
      <c r="H828" s="15">
        <v>237</v>
      </c>
      <c r="I828" s="15">
        <v>360</v>
      </c>
      <c r="J828" s="15">
        <v>1237</v>
      </c>
      <c r="K828" s="15">
        <v>1</v>
      </c>
      <c r="L828" s="11">
        <v>1</v>
      </c>
      <c r="M828" s="12">
        <f t="shared" si="157"/>
        <v>0</v>
      </c>
      <c r="N828" s="6">
        <f t="shared" si="158"/>
        <v>10</v>
      </c>
      <c r="O828" s="1">
        <f t="shared" si="159"/>
        <v>0</v>
      </c>
      <c r="P828" s="12">
        <f t="shared" si="168"/>
        <v>0</v>
      </c>
      <c r="Q828" s="6">
        <f t="shared" si="160"/>
        <v>15</v>
      </c>
      <c r="R828" s="1">
        <f t="shared" si="161"/>
        <v>0</v>
      </c>
      <c r="S828" s="12">
        <f t="shared" si="162"/>
        <v>0</v>
      </c>
      <c r="T828" s="6">
        <f t="shared" si="163"/>
        <v>20</v>
      </c>
      <c r="U828" s="1">
        <f t="shared" si="164"/>
        <v>0</v>
      </c>
      <c r="V828" s="13">
        <f t="shared" si="165"/>
        <v>0.3459983831851253</v>
      </c>
      <c r="W828">
        <f t="shared" si="166"/>
        <v>40</v>
      </c>
      <c r="X828">
        <f t="shared" si="167"/>
        <v>13.839935327405012</v>
      </c>
      <c r="Y828" s="23" t="s">
        <v>54</v>
      </c>
    </row>
    <row r="829" spans="1:25" ht="14.25">
      <c r="A829" s="22">
        <v>1526</v>
      </c>
      <c r="B829" s="22">
        <v>2066987</v>
      </c>
      <c r="C829" s="22" t="s">
        <v>181</v>
      </c>
      <c r="D829" s="10" t="s">
        <v>178</v>
      </c>
      <c r="E829" s="22">
        <v>4</v>
      </c>
      <c r="F829" s="22">
        <v>909</v>
      </c>
      <c r="G829" s="15">
        <v>96</v>
      </c>
      <c r="H829" s="15">
        <v>237</v>
      </c>
      <c r="I829" s="15">
        <v>360</v>
      </c>
      <c r="J829" s="15">
        <v>1237</v>
      </c>
      <c r="K829" s="15">
        <v>1</v>
      </c>
      <c r="L829" s="11">
        <v>1</v>
      </c>
      <c r="M829" s="12">
        <f t="shared" si="157"/>
        <v>0</v>
      </c>
      <c r="N829" s="6">
        <f t="shared" si="158"/>
        <v>10</v>
      </c>
      <c r="O829" s="1">
        <f t="shared" si="159"/>
        <v>0</v>
      </c>
      <c r="P829" s="12">
        <f t="shared" si="168"/>
        <v>0</v>
      </c>
      <c r="Q829" s="6">
        <f t="shared" si="160"/>
        <v>15</v>
      </c>
      <c r="R829" s="1">
        <f t="shared" si="161"/>
        <v>0</v>
      </c>
      <c r="S829" s="12">
        <f t="shared" si="162"/>
        <v>0</v>
      </c>
      <c r="T829" s="6">
        <f t="shared" si="163"/>
        <v>20</v>
      </c>
      <c r="U829" s="1">
        <f t="shared" si="164"/>
        <v>0</v>
      </c>
      <c r="V829" s="13">
        <f t="shared" si="165"/>
        <v>0.32740501212611156</v>
      </c>
      <c r="W829">
        <f t="shared" si="166"/>
        <v>40</v>
      </c>
      <c r="X829">
        <f t="shared" si="167"/>
        <v>13.096200485044463</v>
      </c>
      <c r="Y829" s="23" t="s">
        <v>54</v>
      </c>
    </row>
    <row r="830" spans="1:25" ht="14.25">
      <c r="A830" s="22">
        <v>1559</v>
      </c>
      <c r="B830" s="22">
        <v>2360504</v>
      </c>
      <c r="C830" s="22" t="s">
        <v>141</v>
      </c>
      <c r="D830" s="10" t="s">
        <v>101</v>
      </c>
      <c r="E830" s="22">
        <v>4</v>
      </c>
      <c r="F830" s="22">
        <v>908</v>
      </c>
      <c r="G830" s="15">
        <v>96</v>
      </c>
      <c r="H830" s="15">
        <v>237</v>
      </c>
      <c r="I830" s="15">
        <v>360</v>
      </c>
      <c r="J830" s="15">
        <v>1237</v>
      </c>
      <c r="K830" s="15">
        <v>1</v>
      </c>
      <c r="L830" s="11">
        <v>1</v>
      </c>
      <c r="M830" s="12">
        <f t="shared" si="157"/>
        <v>0</v>
      </c>
      <c r="N830" s="6">
        <f t="shared" si="158"/>
        <v>10</v>
      </c>
      <c r="O830" s="1">
        <f t="shared" si="159"/>
        <v>0</v>
      </c>
      <c r="P830" s="12">
        <f t="shared" si="168"/>
        <v>0</v>
      </c>
      <c r="Q830" s="6">
        <f t="shared" si="160"/>
        <v>15</v>
      </c>
      <c r="R830" s="1">
        <f t="shared" si="161"/>
        <v>0</v>
      </c>
      <c r="S830" s="12">
        <f t="shared" si="162"/>
        <v>0</v>
      </c>
      <c r="T830" s="6">
        <f t="shared" si="163"/>
        <v>20</v>
      </c>
      <c r="U830" s="1">
        <f t="shared" si="164"/>
        <v>0</v>
      </c>
      <c r="V830" s="13">
        <f t="shared" si="165"/>
        <v>0.30072756669361356</v>
      </c>
      <c r="W830">
        <f t="shared" si="166"/>
        <v>40</v>
      </c>
      <c r="X830">
        <f t="shared" si="167"/>
        <v>12.029102667744542</v>
      </c>
      <c r="Y830" s="23" t="s">
        <v>54</v>
      </c>
    </row>
    <row r="831" spans="1:25" ht="14.25">
      <c r="A831" s="22">
        <v>1559</v>
      </c>
      <c r="B831" s="22">
        <v>1027089</v>
      </c>
      <c r="C831" s="22" t="s">
        <v>146</v>
      </c>
      <c r="D831" s="10" t="s">
        <v>147</v>
      </c>
      <c r="E831" s="22">
        <v>5</v>
      </c>
      <c r="F831" s="22">
        <v>908</v>
      </c>
      <c r="G831" s="15">
        <v>96</v>
      </c>
      <c r="H831" s="15">
        <v>237</v>
      </c>
      <c r="I831" s="15">
        <v>360</v>
      </c>
      <c r="J831" s="15">
        <v>1237</v>
      </c>
      <c r="K831" s="15">
        <v>1</v>
      </c>
      <c r="L831" s="11">
        <v>1</v>
      </c>
      <c r="M831" s="12">
        <f t="shared" si="157"/>
        <v>0</v>
      </c>
      <c r="N831" s="6">
        <f t="shared" si="158"/>
        <v>10</v>
      </c>
      <c r="O831" s="1">
        <f t="shared" si="159"/>
        <v>0</v>
      </c>
      <c r="P831" s="12">
        <f t="shared" si="168"/>
        <v>0</v>
      </c>
      <c r="Q831" s="6">
        <f t="shared" si="160"/>
        <v>15</v>
      </c>
      <c r="R831" s="1">
        <f t="shared" si="161"/>
        <v>0</v>
      </c>
      <c r="S831" s="12">
        <f t="shared" si="162"/>
        <v>0</v>
      </c>
      <c r="T831" s="6">
        <f t="shared" si="163"/>
        <v>20</v>
      </c>
      <c r="U831" s="1">
        <f t="shared" si="164"/>
        <v>0</v>
      </c>
      <c r="V831" s="13">
        <f t="shared" si="165"/>
        <v>0.30072756669361356</v>
      </c>
      <c r="W831">
        <f t="shared" si="166"/>
        <v>40</v>
      </c>
      <c r="X831">
        <f t="shared" si="167"/>
        <v>12.029102667744542</v>
      </c>
      <c r="Y831" s="23" t="s">
        <v>54</v>
      </c>
    </row>
    <row r="832" spans="1:25" ht="14.25">
      <c r="A832" s="22">
        <v>1579</v>
      </c>
      <c r="B832" s="22">
        <v>1051068</v>
      </c>
      <c r="C832" s="22" t="s">
        <v>49</v>
      </c>
      <c r="D832" s="10" t="s">
        <v>41</v>
      </c>
      <c r="E832" s="22">
        <v>5</v>
      </c>
      <c r="F832" s="22">
        <v>907</v>
      </c>
      <c r="G832" s="15">
        <v>96</v>
      </c>
      <c r="H832" s="15">
        <v>237</v>
      </c>
      <c r="I832" s="15">
        <v>360</v>
      </c>
      <c r="J832" s="15">
        <v>1237</v>
      </c>
      <c r="K832" s="15">
        <v>1</v>
      </c>
      <c r="L832" s="11">
        <v>1</v>
      </c>
      <c r="M832" s="12">
        <f t="shared" si="157"/>
        <v>0</v>
      </c>
      <c r="N832" s="6">
        <f t="shared" si="158"/>
        <v>10</v>
      </c>
      <c r="O832" s="1">
        <f t="shared" si="159"/>
        <v>0</v>
      </c>
      <c r="P832" s="12">
        <f t="shared" si="168"/>
        <v>0</v>
      </c>
      <c r="Q832" s="6">
        <f t="shared" si="160"/>
        <v>15</v>
      </c>
      <c r="R832" s="1">
        <f t="shared" si="161"/>
        <v>0</v>
      </c>
      <c r="S832" s="12">
        <f t="shared" si="162"/>
        <v>0</v>
      </c>
      <c r="T832" s="6">
        <f t="shared" si="163"/>
        <v>20</v>
      </c>
      <c r="U832" s="1">
        <f t="shared" si="164"/>
        <v>0</v>
      </c>
      <c r="V832" s="13">
        <f t="shared" si="165"/>
        <v>0.28455941794664513</v>
      </c>
      <c r="W832">
        <f t="shared" si="166"/>
        <v>40</v>
      </c>
      <c r="X832">
        <f t="shared" si="167"/>
        <v>11.382376717865805</v>
      </c>
      <c r="Y832" s="23" t="s">
        <v>54</v>
      </c>
    </row>
    <row r="833" spans="1:25" ht="14.25">
      <c r="A833" s="22">
        <v>1673</v>
      </c>
      <c r="B833" s="22">
        <v>1140101</v>
      </c>
      <c r="C833" s="22" t="s">
        <v>129</v>
      </c>
      <c r="D833" s="10" t="s">
        <v>101</v>
      </c>
      <c r="E833" s="22">
        <v>5</v>
      </c>
      <c r="F833" s="22">
        <v>903</v>
      </c>
      <c r="G833" s="15">
        <v>96</v>
      </c>
      <c r="H833" s="15">
        <v>237</v>
      </c>
      <c r="I833" s="15">
        <v>360</v>
      </c>
      <c r="J833" s="15">
        <v>1237</v>
      </c>
      <c r="K833" s="15">
        <v>1</v>
      </c>
      <c r="L833" s="11">
        <v>1</v>
      </c>
      <c r="M833" s="12">
        <f t="shared" si="157"/>
        <v>0</v>
      </c>
      <c r="N833" s="6">
        <f t="shared" si="158"/>
        <v>10</v>
      </c>
      <c r="O833" s="1">
        <f t="shared" si="159"/>
        <v>0</v>
      </c>
      <c r="P833" s="12">
        <f t="shared" si="168"/>
        <v>0</v>
      </c>
      <c r="Q833" s="6">
        <f t="shared" si="160"/>
        <v>15</v>
      </c>
      <c r="R833" s="1">
        <f t="shared" si="161"/>
        <v>0</v>
      </c>
      <c r="S833" s="12">
        <f t="shared" si="162"/>
        <v>0</v>
      </c>
      <c r="T833" s="6">
        <f t="shared" si="163"/>
        <v>20</v>
      </c>
      <c r="U833" s="1">
        <f t="shared" si="164"/>
        <v>0</v>
      </c>
      <c r="V833" s="13">
        <f t="shared" si="165"/>
        <v>0.2085691188358933</v>
      </c>
      <c r="W833">
        <f t="shared" si="166"/>
        <v>40</v>
      </c>
      <c r="X833">
        <f t="shared" si="167"/>
        <v>8.342764753435732</v>
      </c>
      <c r="Y833" s="23" t="s">
        <v>54</v>
      </c>
    </row>
    <row r="834" spans="1:25" ht="14.25">
      <c r="A834" s="22">
        <v>1673</v>
      </c>
      <c r="B834" s="22">
        <v>2511927</v>
      </c>
      <c r="C834" s="22" t="s">
        <v>157</v>
      </c>
      <c r="D834" s="10" t="s">
        <v>147</v>
      </c>
      <c r="E834" s="22">
        <v>4</v>
      </c>
      <c r="F834" s="22">
        <v>903</v>
      </c>
      <c r="G834" s="15">
        <v>96</v>
      </c>
      <c r="H834" s="15">
        <v>237</v>
      </c>
      <c r="I834" s="15">
        <v>360</v>
      </c>
      <c r="J834" s="15">
        <v>1237</v>
      </c>
      <c r="K834" s="15">
        <v>1</v>
      </c>
      <c r="L834" s="11">
        <v>1</v>
      </c>
      <c r="M834" s="12">
        <f aca="true" t="shared" si="169" ref="M834:M897">IF(A834&lt;(G834+1),(G834-A834+1)/G834,0)</f>
        <v>0</v>
      </c>
      <c r="N834" s="6">
        <f aca="true" t="shared" si="170" ref="N834:N897">IF(G834&lt;10,MIN(10,G834*2),IF(G834&gt;10*K834*L834,10*K834*L834,G834))</f>
        <v>10</v>
      </c>
      <c r="O834" s="1">
        <f aca="true" t="shared" si="171" ref="O834:O897">M834*N834</f>
        <v>0</v>
      </c>
      <c r="P834" s="12">
        <f t="shared" si="168"/>
        <v>0</v>
      </c>
      <c r="Q834" s="6">
        <f aca="true" t="shared" si="172" ref="Q834:Q897">IF(H834&lt;15,MIN(15,H834*2),IF(H834&gt;15*K834*L834,15*K834*L834,H834))</f>
        <v>15</v>
      </c>
      <c r="R834" s="1">
        <f aca="true" t="shared" si="173" ref="R834:R897">P834*Q834</f>
        <v>0</v>
      </c>
      <c r="S834" s="12">
        <f aca="true" t="shared" si="174" ref="S834:S897">IF(I834&gt;0,IF(A834&lt;(G834+H834+I834+1),MIN((I834-A834+G834+H834+1)/I834,1),0),0)</f>
        <v>0</v>
      </c>
      <c r="T834" s="6">
        <f aca="true" t="shared" si="175" ref="T834:T897">IF(I834&lt;20,MIN(20,I834*2),IF(I834&gt;20*K834*L834,20*K834*L834,I834))</f>
        <v>20</v>
      </c>
      <c r="U834" s="1">
        <f aca="true" t="shared" si="176" ref="U834:U897">S834*T834</f>
        <v>0</v>
      </c>
      <c r="V834" s="13">
        <f aca="true" t="shared" si="177" ref="V834:V897">IF(J834&gt;0,IF(A834&lt;(G834+H834+I834+J834+1),MIN((J834-A834+G834+H834+I834+1)/J834,1),0),0)</f>
        <v>0.2085691188358933</v>
      </c>
      <c r="W834">
        <f aca="true" t="shared" si="178" ref="W834:W897">IF(J834&lt;40,MIN(40,J834*2),IF(J834&gt;40*K834*L834,40*K834*L834,J834))</f>
        <v>40</v>
      </c>
      <c r="X834">
        <f aca="true" t="shared" si="179" ref="X834:X897">V834*W834</f>
        <v>8.342764753435732</v>
      </c>
      <c r="Y834" s="23" t="s">
        <v>54</v>
      </c>
    </row>
    <row r="835" spans="1:25" ht="14.25">
      <c r="A835" s="22">
        <v>1718</v>
      </c>
      <c r="B835" s="22">
        <v>2189768</v>
      </c>
      <c r="C835" s="22" t="s">
        <v>68</v>
      </c>
      <c r="D835" s="10" t="s">
        <v>41</v>
      </c>
      <c r="E835" s="22">
        <v>4</v>
      </c>
      <c r="F835" s="22">
        <v>901</v>
      </c>
      <c r="G835" s="15">
        <v>96</v>
      </c>
      <c r="H835" s="15">
        <v>237</v>
      </c>
      <c r="I835" s="15">
        <v>360</v>
      </c>
      <c r="J835" s="15">
        <v>1237</v>
      </c>
      <c r="K835" s="15">
        <v>1</v>
      </c>
      <c r="L835" s="11">
        <v>1</v>
      </c>
      <c r="M835" s="12">
        <f t="shared" si="169"/>
        <v>0</v>
      </c>
      <c r="N835" s="6">
        <f t="shared" si="170"/>
        <v>10</v>
      </c>
      <c r="O835" s="1">
        <f t="shared" si="171"/>
        <v>0</v>
      </c>
      <c r="P835" s="12">
        <f t="shared" si="168"/>
        <v>0</v>
      </c>
      <c r="Q835" s="6">
        <f t="shared" si="172"/>
        <v>15</v>
      </c>
      <c r="R835" s="1">
        <f t="shared" si="173"/>
        <v>0</v>
      </c>
      <c r="S835" s="12">
        <f t="shared" si="174"/>
        <v>0</v>
      </c>
      <c r="T835" s="6">
        <f t="shared" si="175"/>
        <v>20</v>
      </c>
      <c r="U835" s="1">
        <f t="shared" si="176"/>
        <v>0</v>
      </c>
      <c r="V835" s="13">
        <f t="shared" si="177"/>
        <v>0.17219078415521422</v>
      </c>
      <c r="W835">
        <f t="shared" si="178"/>
        <v>40</v>
      </c>
      <c r="X835">
        <f t="shared" si="179"/>
        <v>6.887631366208568</v>
      </c>
      <c r="Y835" s="23" t="s">
        <v>54</v>
      </c>
    </row>
    <row r="836" spans="1:25" ht="14.25">
      <c r="A836" s="22">
        <v>1746</v>
      </c>
      <c r="B836" s="22">
        <v>2160963</v>
      </c>
      <c r="C836" s="22" t="s">
        <v>92</v>
      </c>
      <c r="D836" s="10" t="s">
        <v>81</v>
      </c>
      <c r="E836" s="22">
        <v>5</v>
      </c>
      <c r="F836" s="22">
        <v>900</v>
      </c>
      <c r="G836" s="15">
        <v>96</v>
      </c>
      <c r="H836" s="15">
        <v>237</v>
      </c>
      <c r="I836" s="15">
        <v>360</v>
      </c>
      <c r="J836" s="15">
        <v>1237</v>
      </c>
      <c r="K836" s="15">
        <v>1</v>
      </c>
      <c r="L836" s="11">
        <v>1</v>
      </c>
      <c r="M836" s="12">
        <f t="shared" si="169"/>
        <v>0</v>
      </c>
      <c r="N836" s="6">
        <f t="shared" si="170"/>
        <v>10</v>
      </c>
      <c r="O836" s="1">
        <f t="shared" si="171"/>
        <v>0</v>
      </c>
      <c r="P836" s="12">
        <f t="shared" si="168"/>
        <v>0</v>
      </c>
      <c r="Q836" s="6">
        <f t="shared" si="172"/>
        <v>15</v>
      </c>
      <c r="R836" s="1">
        <f t="shared" si="173"/>
        <v>0</v>
      </c>
      <c r="S836" s="12">
        <f t="shared" si="174"/>
        <v>0</v>
      </c>
      <c r="T836" s="6">
        <f t="shared" si="175"/>
        <v>20</v>
      </c>
      <c r="U836" s="1">
        <f t="shared" si="176"/>
        <v>0</v>
      </c>
      <c r="V836" s="13">
        <f t="shared" si="177"/>
        <v>0.14955537590945836</v>
      </c>
      <c r="W836">
        <f t="shared" si="178"/>
        <v>40</v>
      </c>
      <c r="X836">
        <f t="shared" si="179"/>
        <v>5.982215036378334</v>
      </c>
      <c r="Y836" s="23" t="s">
        <v>54</v>
      </c>
    </row>
    <row r="837" spans="1:25" ht="14.25">
      <c r="A837" s="22">
        <v>1823</v>
      </c>
      <c r="B837" s="22">
        <v>2334011</v>
      </c>
      <c r="C837" s="22" t="s">
        <v>138</v>
      </c>
      <c r="D837" s="10" t="s">
        <v>101</v>
      </c>
      <c r="E837" s="22">
        <v>3</v>
      </c>
      <c r="F837" s="22">
        <v>897</v>
      </c>
      <c r="G837" s="15">
        <v>96</v>
      </c>
      <c r="H837" s="15">
        <v>237</v>
      </c>
      <c r="I837" s="15">
        <v>360</v>
      </c>
      <c r="J837" s="15">
        <v>1237</v>
      </c>
      <c r="K837" s="15">
        <v>1</v>
      </c>
      <c r="L837" s="11">
        <v>1</v>
      </c>
      <c r="M837" s="12">
        <f t="shared" si="169"/>
        <v>0</v>
      </c>
      <c r="N837" s="6">
        <f t="shared" si="170"/>
        <v>10</v>
      </c>
      <c r="O837" s="1">
        <f t="shared" si="171"/>
        <v>0</v>
      </c>
      <c r="P837" s="12">
        <f t="shared" si="168"/>
        <v>0</v>
      </c>
      <c r="Q837" s="6">
        <f t="shared" si="172"/>
        <v>15</v>
      </c>
      <c r="R837" s="1">
        <f t="shared" si="173"/>
        <v>0</v>
      </c>
      <c r="S837" s="12">
        <f t="shared" si="174"/>
        <v>0</v>
      </c>
      <c r="T837" s="6">
        <f t="shared" si="175"/>
        <v>20</v>
      </c>
      <c r="U837" s="1">
        <f t="shared" si="176"/>
        <v>0</v>
      </c>
      <c r="V837" s="13">
        <f t="shared" si="177"/>
        <v>0.08730800323362975</v>
      </c>
      <c r="W837">
        <f t="shared" si="178"/>
        <v>40</v>
      </c>
      <c r="X837">
        <f t="shared" si="179"/>
        <v>3.49232012934519</v>
      </c>
      <c r="Y837" s="23" t="s">
        <v>54</v>
      </c>
    </row>
    <row r="838" spans="1:25" ht="14.25">
      <c r="A838" s="22">
        <v>1857</v>
      </c>
      <c r="B838" s="22">
        <v>1112133</v>
      </c>
      <c r="C838" s="22" t="s">
        <v>208</v>
      </c>
      <c r="D838" s="10" t="s">
        <v>205</v>
      </c>
      <c r="E838" s="22">
        <v>5</v>
      </c>
      <c r="F838" s="22">
        <v>896</v>
      </c>
      <c r="G838" s="15">
        <v>96</v>
      </c>
      <c r="H838" s="15">
        <v>237</v>
      </c>
      <c r="I838" s="15">
        <v>360</v>
      </c>
      <c r="J838" s="15">
        <v>1237</v>
      </c>
      <c r="K838" s="15">
        <v>1</v>
      </c>
      <c r="L838" s="11">
        <v>1</v>
      </c>
      <c r="M838" s="12">
        <f t="shared" si="169"/>
        <v>0</v>
      </c>
      <c r="N838" s="6">
        <f t="shared" si="170"/>
        <v>10</v>
      </c>
      <c r="O838" s="1">
        <f t="shared" si="171"/>
        <v>0</v>
      </c>
      <c r="P838" s="12">
        <f t="shared" si="168"/>
        <v>0</v>
      </c>
      <c r="Q838" s="6">
        <f t="shared" si="172"/>
        <v>15</v>
      </c>
      <c r="R838" s="1">
        <f t="shared" si="173"/>
        <v>0</v>
      </c>
      <c r="S838" s="12">
        <f t="shared" si="174"/>
        <v>0</v>
      </c>
      <c r="T838" s="6">
        <f t="shared" si="175"/>
        <v>20</v>
      </c>
      <c r="U838" s="1">
        <f t="shared" si="176"/>
        <v>0</v>
      </c>
      <c r="V838" s="13">
        <f t="shared" si="177"/>
        <v>0.05982215036378335</v>
      </c>
      <c r="W838">
        <f t="shared" si="178"/>
        <v>40</v>
      </c>
      <c r="X838">
        <f t="shared" si="179"/>
        <v>2.3928860145513338</v>
      </c>
      <c r="Y838" s="23" t="s">
        <v>54</v>
      </c>
    </row>
    <row r="839" spans="1:25" ht="14.25">
      <c r="A839" s="22">
        <v>1878</v>
      </c>
      <c r="B839" s="22">
        <v>2692660</v>
      </c>
      <c r="C839" s="22" t="s">
        <v>246</v>
      </c>
      <c r="D839" s="10" t="s">
        <v>236</v>
      </c>
      <c r="E839" s="22">
        <v>5</v>
      </c>
      <c r="F839" s="22">
        <v>895</v>
      </c>
      <c r="G839" s="15">
        <v>96</v>
      </c>
      <c r="H839" s="15">
        <v>237</v>
      </c>
      <c r="I839" s="15">
        <v>360</v>
      </c>
      <c r="J839" s="15">
        <v>1237</v>
      </c>
      <c r="K839" s="15">
        <v>1</v>
      </c>
      <c r="L839" s="11">
        <v>1</v>
      </c>
      <c r="M839" s="12">
        <f t="shared" si="169"/>
        <v>0</v>
      </c>
      <c r="N839" s="6">
        <f t="shared" si="170"/>
        <v>10</v>
      </c>
      <c r="O839" s="1">
        <f t="shared" si="171"/>
        <v>0</v>
      </c>
      <c r="P839" s="12">
        <f t="shared" si="168"/>
        <v>0</v>
      </c>
      <c r="Q839" s="6">
        <f t="shared" si="172"/>
        <v>15</v>
      </c>
      <c r="R839" s="1">
        <f t="shared" si="173"/>
        <v>0</v>
      </c>
      <c r="S839" s="12">
        <f t="shared" si="174"/>
        <v>0</v>
      </c>
      <c r="T839" s="6">
        <f t="shared" si="175"/>
        <v>20</v>
      </c>
      <c r="U839" s="1">
        <f t="shared" si="176"/>
        <v>0</v>
      </c>
      <c r="V839" s="13">
        <f t="shared" si="177"/>
        <v>0.04284559417946645</v>
      </c>
      <c r="W839">
        <f t="shared" si="178"/>
        <v>40</v>
      </c>
      <c r="X839">
        <f t="shared" si="179"/>
        <v>1.713823767178658</v>
      </c>
      <c r="Y839" s="23" t="s">
        <v>54</v>
      </c>
    </row>
    <row r="840" spans="1:25" ht="14.25">
      <c r="A840" s="22">
        <v>1903</v>
      </c>
      <c r="B840" s="22">
        <v>2189545</v>
      </c>
      <c r="C840" s="22" t="s">
        <v>184</v>
      </c>
      <c r="D840" s="10" t="s">
        <v>178</v>
      </c>
      <c r="E840" s="22">
        <v>5</v>
      </c>
      <c r="F840" s="22">
        <v>894</v>
      </c>
      <c r="G840" s="15">
        <v>96</v>
      </c>
      <c r="H840" s="15">
        <v>237</v>
      </c>
      <c r="I840" s="15">
        <v>360</v>
      </c>
      <c r="J840" s="15">
        <v>1237</v>
      </c>
      <c r="K840" s="15">
        <v>1</v>
      </c>
      <c r="L840" s="11">
        <v>1</v>
      </c>
      <c r="M840" s="12">
        <f t="shared" si="169"/>
        <v>0</v>
      </c>
      <c r="N840" s="6">
        <f t="shared" si="170"/>
        <v>10</v>
      </c>
      <c r="O840" s="1">
        <f t="shared" si="171"/>
        <v>0</v>
      </c>
      <c r="P840" s="12">
        <f t="shared" si="168"/>
        <v>0</v>
      </c>
      <c r="Q840" s="6">
        <f t="shared" si="172"/>
        <v>15</v>
      </c>
      <c r="R840" s="1">
        <f t="shared" si="173"/>
        <v>0</v>
      </c>
      <c r="S840" s="12">
        <f t="shared" si="174"/>
        <v>0</v>
      </c>
      <c r="T840" s="6">
        <f t="shared" si="175"/>
        <v>20</v>
      </c>
      <c r="U840" s="1">
        <f t="shared" si="176"/>
        <v>0</v>
      </c>
      <c r="V840" s="13">
        <f t="shared" si="177"/>
        <v>0.02263540824575586</v>
      </c>
      <c r="W840">
        <f t="shared" si="178"/>
        <v>40</v>
      </c>
      <c r="X840">
        <f t="shared" si="179"/>
        <v>0.9054163298302343</v>
      </c>
      <c r="Y840" s="23" t="s">
        <v>54</v>
      </c>
    </row>
    <row r="841" spans="1:25" ht="14.25">
      <c r="A841" s="22">
        <v>1903</v>
      </c>
      <c r="B841" s="22">
        <v>2286684</v>
      </c>
      <c r="C841" s="22" t="s">
        <v>189</v>
      </c>
      <c r="D841" s="10" t="s">
        <v>178</v>
      </c>
      <c r="E841" s="22">
        <v>5</v>
      </c>
      <c r="F841" s="22">
        <v>894</v>
      </c>
      <c r="G841" s="15">
        <v>96</v>
      </c>
      <c r="H841" s="15">
        <v>237</v>
      </c>
      <c r="I841" s="15">
        <v>360</v>
      </c>
      <c r="J841" s="15">
        <v>1237</v>
      </c>
      <c r="K841" s="15">
        <v>1</v>
      </c>
      <c r="L841" s="11">
        <v>1</v>
      </c>
      <c r="M841" s="12">
        <f t="shared" si="169"/>
        <v>0</v>
      </c>
      <c r="N841" s="6">
        <f t="shared" si="170"/>
        <v>10</v>
      </c>
      <c r="O841" s="1">
        <f t="shared" si="171"/>
        <v>0</v>
      </c>
      <c r="P841" s="12">
        <f t="shared" si="168"/>
        <v>0</v>
      </c>
      <c r="Q841" s="6">
        <f t="shared" si="172"/>
        <v>15</v>
      </c>
      <c r="R841" s="1">
        <f t="shared" si="173"/>
        <v>0</v>
      </c>
      <c r="S841" s="12">
        <f t="shared" si="174"/>
        <v>0</v>
      </c>
      <c r="T841" s="6">
        <f t="shared" si="175"/>
        <v>20</v>
      </c>
      <c r="U841" s="1">
        <f t="shared" si="176"/>
        <v>0</v>
      </c>
      <c r="V841" s="13">
        <f t="shared" si="177"/>
        <v>0.02263540824575586</v>
      </c>
      <c r="W841">
        <f t="shared" si="178"/>
        <v>40</v>
      </c>
      <c r="X841">
        <f t="shared" si="179"/>
        <v>0.9054163298302343</v>
      </c>
      <c r="Y841" s="23" t="s">
        <v>54</v>
      </c>
    </row>
    <row r="842" spans="1:25" ht="14.25">
      <c r="A842" s="22">
        <v>1925</v>
      </c>
      <c r="B842" s="22">
        <v>2590344</v>
      </c>
      <c r="C842" s="22" t="s">
        <v>143</v>
      </c>
      <c r="D842" s="10" t="s">
        <v>101</v>
      </c>
      <c r="E842" s="22">
        <v>5</v>
      </c>
      <c r="F842" s="22">
        <v>893</v>
      </c>
      <c r="G842" s="15">
        <v>96</v>
      </c>
      <c r="H842" s="15">
        <v>237</v>
      </c>
      <c r="I842" s="15">
        <v>360</v>
      </c>
      <c r="J842" s="15">
        <v>1237</v>
      </c>
      <c r="K842" s="15">
        <v>1</v>
      </c>
      <c r="L842" s="11">
        <v>1</v>
      </c>
      <c r="M842" s="12">
        <f t="shared" si="169"/>
        <v>0</v>
      </c>
      <c r="N842" s="6">
        <f t="shared" si="170"/>
        <v>10</v>
      </c>
      <c r="O842" s="1">
        <f t="shared" si="171"/>
        <v>0</v>
      </c>
      <c r="P842" s="12">
        <f t="shared" si="168"/>
        <v>0</v>
      </c>
      <c r="Q842" s="6">
        <f t="shared" si="172"/>
        <v>15</v>
      </c>
      <c r="R842" s="1">
        <f t="shared" si="173"/>
        <v>0</v>
      </c>
      <c r="S842" s="12">
        <f t="shared" si="174"/>
        <v>0</v>
      </c>
      <c r="T842" s="6">
        <f t="shared" si="175"/>
        <v>20</v>
      </c>
      <c r="U842" s="1">
        <f t="shared" si="176"/>
        <v>0</v>
      </c>
      <c r="V842" s="13">
        <f t="shared" si="177"/>
        <v>0.004850444624090542</v>
      </c>
      <c r="W842">
        <f t="shared" si="178"/>
        <v>40</v>
      </c>
      <c r="X842">
        <f t="shared" si="179"/>
        <v>0.19401778496362168</v>
      </c>
      <c r="Y842" s="23" t="s">
        <v>54</v>
      </c>
    </row>
    <row r="843" spans="1:25" ht="14.25">
      <c r="A843" s="22">
        <v>2193</v>
      </c>
      <c r="B843" s="22">
        <v>2705634</v>
      </c>
      <c r="C843" s="22" t="s">
        <v>234</v>
      </c>
      <c r="D843" s="10" t="s">
        <v>212</v>
      </c>
      <c r="E843" s="22">
        <v>5</v>
      </c>
      <c r="F843" s="22">
        <v>882</v>
      </c>
      <c r="G843" s="15">
        <v>96</v>
      </c>
      <c r="H843" s="15">
        <v>237</v>
      </c>
      <c r="I843" s="15">
        <v>360</v>
      </c>
      <c r="J843" s="15">
        <v>1237</v>
      </c>
      <c r="K843" s="15">
        <v>1</v>
      </c>
      <c r="L843" s="11">
        <v>1</v>
      </c>
      <c r="M843" s="12">
        <f t="shared" si="169"/>
        <v>0</v>
      </c>
      <c r="N843" s="6">
        <f t="shared" si="170"/>
        <v>10</v>
      </c>
      <c r="O843" s="1">
        <f t="shared" si="171"/>
        <v>0</v>
      </c>
      <c r="P843" s="12">
        <f t="shared" si="168"/>
        <v>0</v>
      </c>
      <c r="Q843" s="6">
        <f t="shared" si="172"/>
        <v>15</v>
      </c>
      <c r="R843" s="1">
        <f t="shared" si="173"/>
        <v>0</v>
      </c>
      <c r="S843" s="12">
        <f t="shared" si="174"/>
        <v>0</v>
      </c>
      <c r="T843" s="6">
        <f t="shared" si="175"/>
        <v>20</v>
      </c>
      <c r="U843" s="1">
        <f t="shared" si="176"/>
        <v>0</v>
      </c>
      <c r="V843" s="13">
        <f t="shared" si="177"/>
        <v>0</v>
      </c>
      <c r="W843">
        <f t="shared" si="178"/>
        <v>40</v>
      </c>
      <c r="X843">
        <f t="shared" si="179"/>
        <v>0</v>
      </c>
      <c r="Y843" s="23" t="s">
        <v>54</v>
      </c>
    </row>
    <row r="844" spans="1:25" ht="14.25">
      <c r="A844" s="22">
        <v>2397</v>
      </c>
      <c r="B844" s="22">
        <v>1118766</v>
      </c>
      <c r="C844" s="22" t="s">
        <v>88</v>
      </c>
      <c r="D844" s="10" t="s">
        <v>81</v>
      </c>
      <c r="E844" s="22">
        <v>6</v>
      </c>
      <c r="F844" s="22">
        <v>873</v>
      </c>
      <c r="G844" s="15">
        <v>96</v>
      </c>
      <c r="H844" s="15">
        <v>237</v>
      </c>
      <c r="I844" s="15">
        <v>360</v>
      </c>
      <c r="J844" s="15">
        <v>1237</v>
      </c>
      <c r="K844" s="15">
        <v>1</v>
      </c>
      <c r="L844" s="11">
        <v>1</v>
      </c>
      <c r="M844" s="12">
        <f t="shared" si="169"/>
        <v>0</v>
      </c>
      <c r="N844" s="6">
        <f t="shared" si="170"/>
        <v>10</v>
      </c>
      <c r="O844" s="1">
        <f t="shared" si="171"/>
        <v>0</v>
      </c>
      <c r="P844" s="12">
        <f t="shared" si="168"/>
        <v>0</v>
      </c>
      <c r="Q844" s="6">
        <f t="shared" si="172"/>
        <v>15</v>
      </c>
      <c r="R844" s="1">
        <f t="shared" si="173"/>
        <v>0</v>
      </c>
      <c r="S844" s="12">
        <f t="shared" si="174"/>
        <v>0</v>
      </c>
      <c r="T844" s="6">
        <f t="shared" si="175"/>
        <v>20</v>
      </c>
      <c r="U844" s="1">
        <f t="shared" si="176"/>
        <v>0</v>
      </c>
      <c r="V844" s="13">
        <f t="shared" si="177"/>
        <v>0</v>
      </c>
      <c r="W844">
        <f t="shared" si="178"/>
        <v>40</v>
      </c>
      <c r="X844">
        <f t="shared" si="179"/>
        <v>0</v>
      </c>
      <c r="Y844" s="23" t="s">
        <v>54</v>
      </c>
    </row>
    <row r="845" spans="1:25" ht="14.25">
      <c r="A845" s="22">
        <v>2397</v>
      </c>
      <c r="B845" s="22">
        <v>3330699</v>
      </c>
      <c r="C845" s="22" t="s">
        <v>210</v>
      </c>
      <c r="D845" s="10" t="s">
        <v>205</v>
      </c>
      <c r="E845" s="22">
        <v>6</v>
      </c>
      <c r="F845" s="22">
        <v>873</v>
      </c>
      <c r="G845" s="15">
        <v>96</v>
      </c>
      <c r="H845" s="15">
        <v>237</v>
      </c>
      <c r="I845" s="15">
        <v>360</v>
      </c>
      <c r="J845" s="15">
        <v>1237</v>
      </c>
      <c r="K845" s="15">
        <v>1</v>
      </c>
      <c r="L845" s="11">
        <v>1</v>
      </c>
      <c r="M845" s="12">
        <f t="shared" si="169"/>
        <v>0</v>
      </c>
      <c r="N845" s="6">
        <f t="shared" si="170"/>
        <v>10</v>
      </c>
      <c r="O845" s="1">
        <f t="shared" si="171"/>
        <v>0</v>
      </c>
      <c r="P845" s="12">
        <f t="shared" si="168"/>
        <v>0</v>
      </c>
      <c r="Q845" s="6">
        <f t="shared" si="172"/>
        <v>15</v>
      </c>
      <c r="R845" s="1">
        <f t="shared" si="173"/>
        <v>0</v>
      </c>
      <c r="S845" s="12">
        <f t="shared" si="174"/>
        <v>0</v>
      </c>
      <c r="T845" s="6">
        <f t="shared" si="175"/>
        <v>20</v>
      </c>
      <c r="U845" s="1">
        <f t="shared" si="176"/>
        <v>0</v>
      </c>
      <c r="V845" s="13">
        <f t="shared" si="177"/>
        <v>0</v>
      </c>
      <c r="W845">
        <f t="shared" si="178"/>
        <v>40</v>
      </c>
      <c r="X845">
        <f t="shared" si="179"/>
        <v>0</v>
      </c>
      <c r="Y845" s="23" t="s">
        <v>54</v>
      </c>
    </row>
    <row r="846" spans="1:25" ht="14.25">
      <c r="A846" s="22">
        <v>2440</v>
      </c>
      <c r="B846" s="22">
        <v>2692642</v>
      </c>
      <c r="C846" s="22" t="s">
        <v>244</v>
      </c>
      <c r="D846" s="10" t="s">
        <v>236</v>
      </c>
      <c r="E846" s="22">
        <v>5</v>
      </c>
      <c r="F846" s="22">
        <v>871</v>
      </c>
      <c r="G846" s="15">
        <v>96</v>
      </c>
      <c r="H846" s="15">
        <v>237</v>
      </c>
      <c r="I846" s="15">
        <v>360</v>
      </c>
      <c r="J846" s="15">
        <v>1237</v>
      </c>
      <c r="K846" s="15">
        <v>1</v>
      </c>
      <c r="L846" s="11">
        <v>1</v>
      </c>
      <c r="M846" s="12">
        <f t="shared" si="169"/>
        <v>0</v>
      </c>
      <c r="N846" s="6">
        <f t="shared" si="170"/>
        <v>10</v>
      </c>
      <c r="O846" s="1">
        <f t="shared" si="171"/>
        <v>0</v>
      </c>
      <c r="P846" s="12">
        <f t="shared" si="168"/>
        <v>0</v>
      </c>
      <c r="Q846" s="6">
        <f t="shared" si="172"/>
        <v>15</v>
      </c>
      <c r="R846" s="1">
        <f t="shared" si="173"/>
        <v>0</v>
      </c>
      <c r="S846" s="12">
        <f t="shared" si="174"/>
        <v>0</v>
      </c>
      <c r="T846" s="6">
        <f t="shared" si="175"/>
        <v>20</v>
      </c>
      <c r="U846" s="1">
        <f t="shared" si="176"/>
        <v>0</v>
      </c>
      <c r="V846" s="13">
        <f t="shared" si="177"/>
        <v>0</v>
      </c>
      <c r="W846">
        <f t="shared" si="178"/>
        <v>40</v>
      </c>
      <c r="X846">
        <f t="shared" si="179"/>
        <v>0</v>
      </c>
      <c r="Y846" s="23" t="s">
        <v>54</v>
      </c>
    </row>
    <row r="847" spans="1:25" ht="14.25">
      <c r="A847" s="22">
        <v>2463</v>
      </c>
      <c r="B847" s="22">
        <v>1012918</v>
      </c>
      <c r="C847" s="22" t="s">
        <v>211</v>
      </c>
      <c r="D847" s="10" t="s">
        <v>212</v>
      </c>
      <c r="E847" s="22">
        <v>5</v>
      </c>
      <c r="F847" s="22">
        <v>870</v>
      </c>
      <c r="G847" s="15">
        <v>96</v>
      </c>
      <c r="H847" s="15">
        <v>237</v>
      </c>
      <c r="I847" s="15">
        <v>360</v>
      </c>
      <c r="J847" s="15">
        <v>1237</v>
      </c>
      <c r="K847" s="15">
        <v>1</v>
      </c>
      <c r="L847" s="11">
        <v>1</v>
      </c>
      <c r="M847" s="12">
        <f t="shared" si="169"/>
        <v>0</v>
      </c>
      <c r="N847" s="6">
        <f t="shared" si="170"/>
        <v>10</v>
      </c>
      <c r="O847" s="1">
        <f t="shared" si="171"/>
        <v>0</v>
      </c>
      <c r="P847" s="12">
        <f t="shared" si="168"/>
        <v>0</v>
      </c>
      <c r="Q847" s="6">
        <f t="shared" si="172"/>
        <v>15</v>
      </c>
      <c r="R847" s="1">
        <f t="shared" si="173"/>
        <v>0</v>
      </c>
      <c r="S847" s="12">
        <f t="shared" si="174"/>
        <v>0</v>
      </c>
      <c r="T847" s="6">
        <f t="shared" si="175"/>
        <v>20</v>
      </c>
      <c r="U847" s="1">
        <f t="shared" si="176"/>
        <v>0</v>
      </c>
      <c r="V847" s="13">
        <f t="shared" si="177"/>
        <v>0</v>
      </c>
      <c r="W847">
        <f t="shared" si="178"/>
        <v>40</v>
      </c>
      <c r="X847">
        <f t="shared" si="179"/>
        <v>0</v>
      </c>
      <c r="Y847" s="23" t="s">
        <v>54</v>
      </c>
    </row>
    <row r="848" spans="1:25" ht="14.25">
      <c r="A848" s="22">
        <v>2502</v>
      </c>
      <c r="B848" s="22">
        <v>1840714</v>
      </c>
      <c r="C848" s="22" t="s">
        <v>133</v>
      </c>
      <c r="D848" s="10" t="s">
        <v>101</v>
      </c>
      <c r="E848" s="22">
        <v>4</v>
      </c>
      <c r="F848" s="22">
        <v>868</v>
      </c>
      <c r="G848" s="15">
        <v>96</v>
      </c>
      <c r="H848" s="15">
        <v>237</v>
      </c>
      <c r="I848" s="15">
        <v>360</v>
      </c>
      <c r="J848" s="15">
        <v>1237</v>
      </c>
      <c r="K848" s="15">
        <v>1</v>
      </c>
      <c r="L848" s="11">
        <v>1</v>
      </c>
      <c r="M848" s="12">
        <f t="shared" si="169"/>
        <v>0</v>
      </c>
      <c r="N848" s="6">
        <f t="shared" si="170"/>
        <v>10</v>
      </c>
      <c r="O848" s="1">
        <f t="shared" si="171"/>
        <v>0</v>
      </c>
      <c r="P848" s="12">
        <f t="shared" si="168"/>
        <v>0</v>
      </c>
      <c r="Q848" s="6">
        <f t="shared" si="172"/>
        <v>15</v>
      </c>
      <c r="R848" s="1">
        <f t="shared" si="173"/>
        <v>0</v>
      </c>
      <c r="S848" s="12">
        <f t="shared" si="174"/>
        <v>0</v>
      </c>
      <c r="T848" s="6">
        <f t="shared" si="175"/>
        <v>20</v>
      </c>
      <c r="U848" s="1">
        <f t="shared" si="176"/>
        <v>0</v>
      </c>
      <c r="V848" s="13">
        <f t="shared" si="177"/>
        <v>0</v>
      </c>
      <c r="W848">
        <f t="shared" si="178"/>
        <v>40</v>
      </c>
      <c r="X848">
        <f t="shared" si="179"/>
        <v>0</v>
      </c>
      <c r="Y848" s="23" t="s">
        <v>54</v>
      </c>
    </row>
    <row r="849" spans="1:25" ht="14.25">
      <c r="A849" s="22">
        <v>2502</v>
      </c>
      <c r="B849" s="22">
        <v>2548068</v>
      </c>
      <c r="C849" s="22" t="s">
        <v>203</v>
      </c>
      <c r="D849" s="10" t="s">
        <v>197</v>
      </c>
      <c r="E849" s="22">
        <v>6</v>
      </c>
      <c r="F849" s="22">
        <v>868</v>
      </c>
      <c r="G849" s="15">
        <v>96</v>
      </c>
      <c r="H849" s="15">
        <v>237</v>
      </c>
      <c r="I849" s="15">
        <v>360</v>
      </c>
      <c r="J849" s="15">
        <v>1237</v>
      </c>
      <c r="K849" s="15">
        <v>1</v>
      </c>
      <c r="L849" s="11">
        <v>1</v>
      </c>
      <c r="M849" s="12">
        <f t="shared" si="169"/>
        <v>0</v>
      </c>
      <c r="N849" s="6">
        <f t="shared" si="170"/>
        <v>10</v>
      </c>
      <c r="O849" s="1">
        <f t="shared" si="171"/>
        <v>0</v>
      </c>
      <c r="P849" s="12">
        <f t="shared" si="168"/>
        <v>0</v>
      </c>
      <c r="Q849" s="6">
        <f t="shared" si="172"/>
        <v>15</v>
      </c>
      <c r="R849" s="1">
        <f t="shared" si="173"/>
        <v>0</v>
      </c>
      <c r="S849" s="12">
        <f t="shared" si="174"/>
        <v>0</v>
      </c>
      <c r="T849" s="6">
        <f t="shared" si="175"/>
        <v>20</v>
      </c>
      <c r="U849" s="1">
        <f t="shared" si="176"/>
        <v>0</v>
      </c>
      <c r="V849" s="13">
        <f t="shared" si="177"/>
        <v>0</v>
      </c>
      <c r="W849">
        <f t="shared" si="178"/>
        <v>40</v>
      </c>
      <c r="X849">
        <f t="shared" si="179"/>
        <v>0</v>
      </c>
      <c r="Y849" s="23" t="s">
        <v>54</v>
      </c>
    </row>
    <row r="850" spans="1:25" ht="14.25">
      <c r="A850" s="22">
        <v>2528</v>
      </c>
      <c r="B850" s="22">
        <v>2519118</v>
      </c>
      <c r="C850" s="22" t="s">
        <v>171</v>
      </c>
      <c r="D850" s="10" t="s">
        <v>167</v>
      </c>
      <c r="E850" s="22">
        <v>4</v>
      </c>
      <c r="F850" s="22">
        <v>867</v>
      </c>
      <c r="G850" s="15">
        <v>96</v>
      </c>
      <c r="H850" s="15">
        <v>237</v>
      </c>
      <c r="I850" s="15">
        <v>360</v>
      </c>
      <c r="J850" s="15">
        <v>1237</v>
      </c>
      <c r="K850" s="15">
        <v>1</v>
      </c>
      <c r="L850" s="11">
        <v>1</v>
      </c>
      <c r="M850" s="12">
        <f t="shared" si="169"/>
        <v>0</v>
      </c>
      <c r="N850" s="6">
        <f t="shared" si="170"/>
        <v>10</v>
      </c>
      <c r="O850" s="1">
        <f t="shared" si="171"/>
        <v>0</v>
      </c>
      <c r="P850" s="12">
        <f t="shared" si="168"/>
        <v>0</v>
      </c>
      <c r="Q850" s="6">
        <f t="shared" si="172"/>
        <v>15</v>
      </c>
      <c r="R850" s="1">
        <f t="shared" si="173"/>
        <v>0</v>
      </c>
      <c r="S850" s="12">
        <f t="shared" si="174"/>
        <v>0</v>
      </c>
      <c r="T850" s="6">
        <f t="shared" si="175"/>
        <v>20</v>
      </c>
      <c r="U850" s="1">
        <f t="shared" si="176"/>
        <v>0</v>
      </c>
      <c r="V850" s="13">
        <f t="shared" si="177"/>
        <v>0</v>
      </c>
      <c r="W850">
        <f t="shared" si="178"/>
        <v>40</v>
      </c>
      <c r="X850">
        <f t="shared" si="179"/>
        <v>0</v>
      </c>
      <c r="Y850" s="23" t="s">
        <v>54</v>
      </c>
    </row>
    <row r="851" spans="1:25" ht="14.25">
      <c r="A851" s="22">
        <v>2528</v>
      </c>
      <c r="B851" s="22">
        <v>2590839</v>
      </c>
      <c r="C851" s="22" t="s">
        <v>229</v>
      </c>
      <c r="D851" s="10" t="s">
        <v>212</v>
      </c>
      <c r="E851" s="22">
        <v>5</v>
      </c>
      <c r="F851" s="22">
        <v>867</v>
      </c>
      <c r="G851" s="15">
        <v>96</v>
      </c>
      <c r="H851" s="15">
        <v>237</v>
      </c>
      <c r="I851" s="15">
        <v>360</v>
      </c>
      <c r="J851" s="15">
        <v>1237</v>
      </c>
      <c r="K851" s="15">
        <v>1</v>
      </c>
      <c r="L851" s="11">
        <v>1</v>
      </c>
      <c r="M851" s="12">
        <f t="shared" si="169"/>
        <v>0</v>
      </c>
      <c r="N851" s="6">
        <f t="shared" si="170"/>
        <v>10</v>
      </c>
      <c r="O851" s="1">
        <f t="shared" si="171"/>
        <v>0</v>
      </c>
      <c r="P851" s="12">
        <f t="shared" si="168"/>
        <v>0</v>
      </c>
      <c r="Q851" s="6">
        <f t="shared" si="172"/>
        <v>15</v>
      </c>
      <c r="R851" s="1">
        <f t="shared" si="173"/>
        <v>0</v>
      </c>
      <c r="S851" s="12">
        <f t="shared" si="174"/>
        <v>0</v>
      </c>
      <c r="T851" s="6">
        <f t="shared" si="175"/>
        <v>20</v>
      </c>
      <c r="U851" s="1">
        <f t="shared" si="176"/>
        <v>0</v>
      </c>
      <c r="V851" s="13">
        <f t="shared" si="177"/>
        <v>0</v>
      </c>
      <c r="W851">
        <f t="shared" si="178"/>
        <v>40</v>
      </c>
      <c r="X851">
        <f t="shared" si="179"/>
        <v>0</v>
      </c>
      <c r="Y851" s="23" t="s">
        <v>54</v>
      </c>
    </row>
    <row r="852" spans="1:25" ht="14.25">
      <c r="A852" s="22">
        <v>2697</v>
      </c>
      <c r="B852" s="22">
        <v>1069948</v>
      </c>
      <c r="C852" s="22" t="s">
        <v>102</v>
      </c>
      <c r="D852" s="10" t="s">
        <v>101</v>
      </c>
      <c r="E852" s="22">
        <v>5</v>
      </c>
      <c r="F852" s="22">
        <v>860</v>
      </c>
      <c r="G852" s="15">
        <v>96</v>
      </c>
      <c r="H852" s="15">
        <v>237</v>
      </c>
      <c r="I852" s="15">
        <v>360</v>
      </c>
      <c r="J852" s="15">
        <v>1237</v>
      </c>
      <c r="K852" s="15">
        <v>1</v>
      </c>
      <c r="L852" s="11">
        <v>1</v>
      </c>
      <c r="M852" s="12">
        <f t="shared" si="169"/>
        <v>0</v>
      </c>
      <c r="N852" s="6">
        <f t="shared" si="170"/>
        <v>10</v>
      </c>
      <c r="O852" s="1">
        <f t="shared" si="171"/>
        <v>0</v>
      </c>
      <c r="P852" s="12">
        <f t="shared" si="168"/>
        <v>0</v>
      </c>
      <c r="Q852" s="6">
        <f t="shared" si="172"/>
        <v>15</v>
      </c>
      <c r="R852" s="1">
        <f t="shared" si="173"/>
        <v>0</v>
      </c>
      <c r="S852" s="12">
        <f t="shared" si="174"/>
        <v>0</v>
      </c>
      <c r="T852" s="6">
        <f t="shared" si="175"/>
        <v>20</v>
      </c>
      <c r="U852" s="1">
        <f t="shared" si="176"/>
        <v>0</v>
      </c>
      <c r="V852" s="13">
        <f t="shared" si="177"/>
        <v>0</v>
      </c>
      <c r="W852">
        <f t="shared" si="178"/>
        <v>40</v>
      </c>
      <c r="X852">
        <f t="shared" si="179"/>
        <v>0</v>
      </c>
      <c r="Y852" s="23" t="s">
        <v>54</v>
      </c>
    </row>
    <row r="853" spans="1:25" ht="14.25">
      <c r="A853" s="22">
        <v>2697</v>
      </c>
      <c r="B853" s="22">
        <v>1320316</v>
      </c>
      <c r="C853" s="22" t="s">
        <v>166</v>
      </c>
      <c r="D853" s="10" t="s">
        <v>167</v>
      </c>
      <c r="E853" s="22">
        <v>4</v>
      </c>
      <c r="F853" s="22">
        <v>860</v>
      </c>
      <c r="G853" s="15">
        <v>96</v>
      </c>
      <c r="H853" s="15">
        <v>237</v>
      </c>
      <c r="I853" s="15">
        <v>360</v>
      </c>
      <c r="J853" s="15">
        <v>1237</v>
      </c>
      <c r="K853" s="15">
        <v>1</v>
      </c>
      <c r="L853" s="11">
        <v>1</v>
      </c>
      <c r="M853" s="12">
        <f t="shared" si="169"/>
        <v>0</v>
      </c>
      <c r="N853" s="6">
        <f t="shared" si="170"/>
        <v>10</v>
      </c>
      <c r="O853" s="1">
        <f t="shared" si="171"/>
        <v>0</v>
      </c>
      <c r="P853" s="12">
        <f t="shared" si="168"/>
        <v>0</v>
      </c>
      <c r="Q853" s="6">
        <f t="shared" si="172"/>
        <v>15</v>
      </c>
      <c r="R853" s="1">
        <f t="shared" si="173"/>
        <v>0</v>
      </c>
      <c r="S853" s="12">
        <f t="shared" si="174"/>
        <v>0</v>
      </c>
      <c r="T853" s="6">
        <f t="shared" si="175"/>
        <v>20</v>
      </c>
      <c r="U853" s="1">
        <f t="shared" si="176"/>
        <v>0</v>
      </c>
      <c r="V853" s="13">
        <f t="shared" si="177"/>
        <v>0</v>
      </c>
      <c r="W853">
        <f t="shared" si="178"/>
        <v>40</v>
      </c>
      <c r="X853">
        <f t="shared" si="179"/>
        <v>0</v>
      </c>
      <c r="Y853" s="23" t="s">
        <v>54</v>
      </c>
    </row>
    <row r="854" spans="1:25" ht="14.25">
      <c r="A854" s="22">
        <v>2761</v>
      </c>
      <c r="B854" s="22">
        <v>1182242</v>
      </c>
      <c r="C854" s="22" t="s">
        <v>89</v>
      </c>
      <c r="D854" s="10" t="s">
        <v>81</v>
      </c>
      <c r="E854" s="22">
        <v>5</v>
      </c>
      <c r="F854" s="22">
        <v>857</v>
      </c>
      <c r="G854" s="15">
        <v>96</v>
      </c>
      <c r="H854" s="15">
        <v>237</v>
      </c>
      <c r="I854" s="15">
        <v>360</v>
      </c>
      <c r="J854" s="15">
        <v>1237</v>
      </c>
      <c r="K854" s="15">
        <v>1</v>
      </c>
      <c r="L854" s="11">
        <v>1</v>
      </c>
      <c r="M854" s="12">
        <f t="shared" si="169"/>
        <v>0</v>
      </c>
      <c r="N854" s="6">
        <f t="shared" si="170"/>
        <v>10</v>
      </c>
      <c r="O854" s="1">
        <f t="shared" si="171"/>
        <v>0</v>
      </c>
      <c r="P854" s="12">
        <f t="shared" si="168"/>
        <v>0</v>
      </c>
      <c r="Q854" s="6">
        <f t="shared" si="172"/>
        <v>15</v>
      </c>
      <c r="R854" s="1">
        <f t="shared" si="173"/>
        <v>0</v>
      </c>
      <c r="S854" s="12">
        <f t="shared" si="174"/>
        <v>0</v>
      </c>
      <c r="T854" s="6">
        <f t="shared" si="175"/>
        <v>20</v>
      </c>
      <c r="U854" s="1">
        <f t="shared" si="176"/>
        <v>0</v>
      </c>
      <c r="V854" s="13">
        <f t="shared" si="177"/>
        <v>0</v>
      </c>
      <c r="W854">
        <f t="shared" si="178"/>
        <v>40</v>
      </c>
      <c r="X854">
        <f t="shared" si="179"/>
        <v>0</v>
      </c>
      <c r="Y854" s="23" t="s">
        <v>54</v>
      </c>
    </row>
    <row r="855" spans="1:25" ht="14.25">
      <c r="A855" s="22">
        <v>2761</v>
      </c>
      <c r="B855" s="22">
        <v>2613612</v>
      </c>
      <c r="C855" s="22" t="s">
        <v>232</v>
      </c>
      <c r="D855" s="10" t="s">
        <v>212</v>
      </c>
      <c r="E855" s="22">
        <v>4</v>
      </c>
      <c r="F855" s="22">
        <v>857</v>
      </c>
      <c r="G855" s="15">
        <v>96</v>
      </c>
      <c r="H855" s="15">
        <v>237</v>
      </c>
      <c r="I855" s="15">
        <v>360</v>
      </c>
      <c r="J855" s="15">
        <v>1237</v>
      </c>
      <c r="K855" s="15">
        <v>1</v>
      </c>
      <c r="L855" s="11">
        <v>1</v>
      </c>
      <c r="M855" s="12">
        <f t="shared" si="169"/>
        <v>0</v>
      </c>
      <c r="N855" s="6">
        <f t="shared" si="170"/>
        <v>10</v>
      </c>
      <c r="O855" s="1">
        <f t="shared" si="171"/>
        <v>0</v>
      </c>
      <c r="P855" s="12">
        <f t="shared" si="168"/>
        <v>0</v>
      </c>
      <c r="Q855" s="6">
        <f t="shared" si="172"/>
        <v>15</v>
      </c>
      <c r="R855" s="1">
        <f t="shared" si="173"/>
        <v>0</v>
      </c>
      <c r="S855" s="12">
        <f t="shared" si="174"/>
        <v>0</v>
      </c>
      <c r="T855" s="6">
        <f t="shared" si="175"/>
        <v>20</v>
      </c>
      <c r="U855" s="1">
        <f t="shared" si="176"/>
        <v>0</v>
      </c>
      <c r="V855" s="13">
        <f t="shared" si="177"/>
        <v>0</v>
      </c>
      <c r="W855">
        <f t="shared" si="178"/>
        <v>40</v>
      </c>
      <c r="X855">
        <f t="shared" si="179"/>
        <v>0</v>
      </c>
      <c r="Y855" s="23" t="s">
        <v>54</v>
      </c>
    </row>
    <row r="856" spans="1:25" ht="14.25">
      <c r="A856" s="22">
        <v>2785</v>
      </c>
      <c r="B856" s="22">
        <v>1059624</v>
      </c>
      <c r="C856" s="22" t="s">
        <v>60</v>
      </c>
      <c r="D856" s="10" t="s">
        <v>41</v>
      </c>
      <c r="E856" s="22">
        <v>5</v>
      </c>
      <c r="F856" s="22">
        <v>856</v>
      </c>
      <c r="G856" s="15">
        <v>96</v>
      </c>
      <c r="H856" s="15">
        <v>237</v>
      </c>
      <c r="I856" s="15">
        <v>360</v>
      </c>
      <c r="J856" s="15">
        <v>1237</v>
      </c>
      <c r="K856" s="15">
        <v>1</v>
      </c>
      <c r="L856" s="11">
        <v>1</v>
      </c>
      <c r="M856" s="12">
        <f t="shared" si="169"/>
        <v>0</v>
      </c>
      <c r="N856" s="6">
        <f t="shared" si="170"/>
        <v>10</v>
      </c>
      <c r="O856" s="1">
        <f t="shared" si="171"/>
        <v>0</v>
      </c>
      <c r="P856" s="12">
        <f t="shared" si="168"/>
        <v>0</v>
      </c>
      <c r="Q856" s="6">
        <f t="shared" si="172"/>
        <v>15</v>
      </c>
      <c r="R856" s="1">
        <f t="shared" si="173"/>
        <v>0</v>
      </c>
      <c r="S856" s="12">
        <f t="shared" si="174"/>
        <v>0</v>
      </c>
      <c r="T856" s="6">
        <f t="shared" si="175"/>
        <v>20</v>
      </c>
      <c r="U856" s="1">
        <f t="shared" si="176"/>
        <v>0</v>
      </c>
      <c r="V856" s="13">
        <f t="shared" si="177"/>
        <v>0</v>
      </c>
      <c r="W856">
        <f t="shared" si="178"/>
        <v>40</v>
      </c>
      <c r="X856">
        <f t="shared" si="179"/>
        <v>0</v>
      </c>
      <c r="Y856" s="23" t="s">
        <v>54</v>
      </c>
    </row>
    <row r="857" spans="1:25" ht="14.25">
      <c r="A857" s="22">
        <v>2808</v>
      </c>
      <c r="B857" s="22">
        <v>2576824</v>
      </c>
      <c r="C857" s="22" t="s">
        <v>227</v>
      </c>
      <c r="D857" s="10" t="s">
        <v>212</v>
      </c>
      <c r="E857" s="22">
        <v>5</v>
      </c>
      <c r="F857" s="22">
        <v>855</v>
      </c>
      <c r="G857" s="15">
        <v>96</v>
      </c>
      <c r="H857" s="15">
        <v>237</v>
      </c>
      <c r="I857" s="15">
        <v>360</v>
      </c>
      <c r="J857" s="15">
        <v>1237</v>
      </c>
      <c r="K857" s="15">
        <v>1</v>
      </c>
      <c r="L857" s="11">
        <v>1</v>
      </c>
      <c r="M857" s="12">
        <f t="shared" si="169"/>
        <v>0</v>
      </c>
      <c r="N857" s="6">
        <f t="shared" si="170"/>
        <v>10</v>
      </c>
      <c r="O857" s="1">
        <f t="shared" si="171"/>
        <v>0</v>
      </c>
      <c r="P857" s="12">
        <f t="shared" si="168"/>
        <v>0</v>
      </c>
      <c r="Q857" s="6">
        <f t="shared" si="172"/>
        <v>15</v>
      </c>
      <c r="R857" s="1">
        <f t="shared" si="173"/>
        <v>0</v>
      </c>
      <c r="S857" s="12">
        <f t="shared" si="174"/>
        <v>0</v>
      </c>
      <c r="T857" s="6">
        <f t="shared" si="175"/>
        <v>20</v>
      </c>
      <c r="U857" s="1">
        <f t="shared" si="176"/>
        <v>0</v>
      </c>
      <c r="V857" s="13">
        <f t="shared" si="177"/>
        <v>0</v>
      </c>
      <c r="W857">
        <f t="shared" si="178"/>
        <v>40</v>
      </c>
      <c r="X857">
        <f t="shared" si="179"/>
        <v>0</v>
      </c>
      <c r="Y857" s="23" t="s">
        <v>54</v>
      </c>
    </row>
    <row r="858" spans="1:25" ht="14.25">
      <c r="A858" s="22">
        <v>2839</v>
      </c>
      <c r="B858" s="22">
        <v>1087825</v>
      </c>
      <c r="C858" s="22" t="s">
        <v>161</v>
      </c>
      <c r="D858" s="10" t="s">
        <v>159</v>
      </c>
      <c r="E858" s="22">
        <v>5</v>
      </c>
      <c r="F858" s="22">
        <v>853</v>
      </c>
      <c r="G858" s="15">
        <v>96</v>
      </c>
      <c r="H858" s="15">
        <v>237</v>
      </c>
      <c r="I858" s="15">
        <v>360</v>
      </c>
      <c r="J858" s="15">
        <v>1237</v>
      </c>
      <c r="K858" s="15">
        <v>1</v>
      </c>
      <c r="L858" s="11">
        <v>1</v>
      </c>
      <c r="M858" s="12">
        <f t="shared" si="169"/>
        <v>0</v>
      </c>
      <c r="N858" s="6">
        <f t="shared" si="170"/>
        <v>10</v>
      </c>
      <c r="O858" s="1">
        <f t="shared" si="171"/>
        <v>0</v>
      </c>
      <c r="P858" s="12">
        <f t="shared" si="168"/>
        <v>0</v>
      </c>
      <c r="Q858" s="6">
        <f t="shared" si="172"/>
        <v>15</v>
      </c>
      <c r="R858" s="1">
        <f t="shared" si="173"/>
        <v>0</v>
      </c>
      <c r="S858" s="12">
        <f t="shared" si="174"/>
        <v>0</v>
      </c>
      <c r="T858" s="6">
        <f t="shared" si="175"/>
        <v>20</v>
      </c>
      <c r="U858" s="1">
        <f t="shared" si="176"/>
        <v>0</v>
      </c>
      <c r="V858" s="13">
        <f t="shared" si="177"/>
        <v>0</v>
      </c>
      <c r="W858">
        <f t="shared" si="178"/>
        <v>40</v>
      </c>
      <c r="X858">
        <f t="shared" si="179"/>
        <v>0</v>
      </c>
      <c r="Y858" s="23" t="s">
        <v>54</v>
      </c>
    </row>
    <row r="859" spans="1:25" ht="14.25">
      <c r="A859" s="22">
        <v>3034</v>
      </c>
      <c r="B859" s="22">
        <v>1090978</v>
      </c>
      <c r="C859" s="22" t="s">
        <v>86</v>
      </c>
      <c r="D859" s="10" t="s">
        <v>81</v>
      </c>
      <c r="E859" s="22">
        <v>6</v>
      </c>
      <c r="F859" s="22">
        <v>842</v>
      </c>
      <c r="G859" s="15">
        <v>96</v>
      </c>
      <c r="H859" s="15">
        <v>237</v>
      </c>
      <c r="I859" s="15">
        <v>360</v>
      </c>
      <c r="J859" s="15">
        <v>1237</v>
      </c>
      <c r="K859" s="15">
        <v>1</v>
      </c>
      <c r="L859" s="11">
        <v>1</v>
      </c>
      <c r="M859" s="12">
        <f t="shared" si="169"/>
        <v>0</v>
      </c>
      <c r="N859" s="6">
        <f t="shared" si="170"/>
        <v>10</v>
      </c>
      <c r="O859" s="1">
        <f t="shared" si="171"/>
        <v>0</v>
      </c>
      <c r="P859" s="12">
        <f t="shared" si="168"/>
        <v>0</v>
      </c>
      <c r="Q859" s="6">
        <f t="shared" si="172"/>
        <v>15</v>
      </c>
      <c r="R859" s="1">
        <f t="shared" si="173"/>
        <v>0</v>
      </c>
      <c r="S859" s="12">
        <f t="shared" si="174"/>
        <v>0</v>
      </c>
      <c r="T859" s="6">
        <f t="shared" si="175"/>
        <v>20</v>
      </c>
      <c r="U859" s="1">
        <f t="shared" si="176"/>
        <v>0</v>
      </c>
      <c r="V859" s="13">
        <f t="shared" si="177"/>
        <v>0</v>
      </c>
      <c r="W859">
        <f t="shared" si="178"/>
        <v>40</v>
      </c>
      <c r="X859">
        <f t="shared" si="179"/>
        <v>0</v>
      </c>
      <c r="Y859" s="23" t="s">
        <v>54</v>
      </c>
    </row>
    <row r="860" spans="1:25" ht="14.25">
      <c r="A860" s="22">
        <v>3230</v>
      </c>
      <c r="B860" s="22">
        <v>1104389</v>
      </c>
      <c r="C860" s="22" t="s">
        <v>87</v>
      </c>
      <c r="D860" s="10" t="s">
        <v>81</v>
      </c>
      <c r="E860" s="22">
        <v>6</v>
      </c>
      <c r="F860" s="22">
        <v>831</v>
      </c>
      <c r="G860" s="15">
        <v>96</v>
      </c>
      <c r="H860" s="15">
        <v>237</v>
      </c>
      <c r="I860" s="15">
        <v>360</v>
      </c>
      <c r="J860" s="15">
        <v>1237</v>
      </c>
      <c r="K860" s="15">
        <v>1</v>
      </c>
      <c r="L860" s="11">
        <v>1</v>
      </c>
      <c r="M860" s="12">
        <f t="shared" si="169"/>
        <v>0</v>
      </c>
      <c r="N860" s="6">
        <f t="shared" si="170"/>
        <v>10</v>
      </c>
      <c r="O860" s="1">
        <f t="shared" si="171"/>
        <v>0</v>
      </c>
      <c r="P860" s="12">
        <f t="shared" si="168"/>
        <v>0</v>
      </c>
      <c r="Q860" s="6">
        <f t="shared" si="172"/>
        <v>15</v>
      </c>
      <c r="R860" s="1">
        <f t="shared" si="173"/>
        <v>0</v>
      </c>
      <c r="S860" s="12">
        <f t="shared" si="174"/>
        <v>0</v>
      </c>
      <c r="T860" s="6">
        <f t="shared" si="175"/>
        <v>20</v>
      </c>
      <c r="U860" s="1">
        <f t="shared" si="176"/>
        <v>0</v>
      </c>
      <c r="V860" s="13">
        <f t="shared" si="177"/>
        <v>0</v>
      </c>
      <c r="W860">
        <f t="shared" si="178"/>
        <v>40</v>
      </c>
      <c r="X860">
        <f t="shared" si="179"/>
        <v>0</v>
      </c>
      <c r="Y860" s="23" t="s">
        <v>54</v>
      </c>
    </row>
    <row r="861" spans="1:25" ht="14.25">
      <c r="A861" s="22">
        <v>3230</v>
      </c>
      <c r="B861" s="22">
        <v>2334038</v>
      </c>
      <c r="C861" s="22" t="s">
        <v>139</v>
      </c>
      <c r="D861" s="10" t="s">
        <v>101</v>
      </c>
      <c r="E861" s="22">
        <v>5</v>
      </c>
      <c r="F861" s="22">
        <v>831</v>
      </c>
      <c r="G861" s="15">
        <v>96</v>
      </c>
      <c r="H861" s="15">
        <v>237</v>
      </c>
      <c r="I861" s="15">
        <v>360</v>
      </c>
      <c r="J861" s="15">
        <v>1237</v>
      </c>
      <c r="K861" s="15">
        <v>1</v>
      </c>
      <c r="L861" s="11">
        <v>1</v>
      </c>
      <c r="M861" s="12">
        <f t="shared" si="169"/>
        <v>0</v>
      </c>
      <c r="N861" s="6">
        <f t="shared" si="170"/>
        <v>10</v>
      </c>
      <c r="O861" s="1">
        <f t="shared" si="171"/>
        <v>0</v>
      </c>
      <c r="P861" s="12">
        <f t="shared" si="168"/>
        <v>0</v>
      </c>
      <c r="Q861" s="6">
        <f t="shared" si="172"/>
        <v>15</v>
      </c>
      <c r="R861" s="1">
        <f t="shared" si="173"/>
        <v>0</v>
      </c>
      <c r="S861" s="12">
        <f t="shared" si="174"/>
        <v>0</v>
      </c>
      <c r="T861" s="6">
        <f t="shared" si="175"/>
        <v>20</v>
      </c>
      <c r="U861" s="1">
        <f t="shared" si="176"/>
        <v>0</v>
      </c>
      <c r="V861" s="13">
        <f t="shared" si="177"/>
        <v>0</v>
      </c>
      <c r="W861">
        <f t="shared" si="178"/>
        <v>40</v>
      </c>
      <c r="X861">
        <f t="shared" si="179"/>
        <v>0</v>
      </c>
      <c r="Y861" s="23" t="s">
        <v>54</v>
      </c>
    </row>
    <row r="862" spans="1:25" ht="14.25">
      <c r="A862" s="22">
        <v>3230</v>
      </c>
      <c r="B862" s="22">
        <v>2189536</v>
      </c>
      <c r="C862" s="22" t="s">
        <v>183</v>
      </c>
      <c r="D862" s="10" t="s">
        <v>178</v>
      </c>
      <c r="E862" s="22">
        <v>6</v>
      </c>
      <c r="F862" s="22">
        <v>831</v>
      </c>
      <c r="G862" s="15">
        <v>96</v>
      </c>
      <c r="H862" s="15">
        <v>237</v>
      </c>
      <c r="I862" s="15">
        <v>360</v>
      </c>
      <c r="J862" s="15">
        <v>1237</v>
      </c>
      <c r="K862" s="15">
        <v>1</v>
      </c>
      <c r="L862" s="11">
        <v>1</v>
      </c>
      <c r="M862" s="12">
        <f t="shared" si="169"/>
        <v>0</v>
      </c>
      <c r="N862" s="6">
        <f t="shared" si="170"/>
        <v>10</v>
      </c>
      <c r="O862" s="1">
        <f t="shared" si="171"/>
        <v>0</v>
      </c>
      <c r="P862" s="12">
        <f t="shared" si="168"/>
        <v>0</v>
      </c>
      <c r="Q862" s="6">
        <f t="shared" si="172"/>
        <v>15</v>
      </c>
      <c r="R862" s="1">
        <f t="shared" si="173"/>
        <v>0</v>
      </c>
      <c r="S862" s="12">
        <f t="shared" si="174"/>
        <v>0</v>
      </c>
      <c r="T862" s="6">
        <f t="shared" si="175"/>
        <v>20</v>
      </c>
      <c r="U862" s="1">
        <f t="shared" si="176"/>
        <v>0</v>
      </c>
      <c r="V862" s="13">
        <f t="shared" si="177"/>
        <v>0</v>
      </c>
      <c r="W862">
        <f t="shared" si="178"/>
        <v>40</v>
      </c>
      <c r="X862">
        <f t="shared" si="179"/>
        <v>0</v>
      </c>
      <c r="Y862" s="23" t="s">
        <v>54</v>
      </c>
    </row>
    <row r="863" spans="1:25" ht="14.25">
      <c r="A863" s="22">
        <v>3254</v>
      </c>
      <c r="B863" s="22">
        <v>2504126</v>
      </c>
      <c r="C863" s="22" t="s">
        <v>223</v>
      </c>
      <c r="D863" s="10" t="s">
        <v>212</v>
      </c>
      <c r="E863" s="22">
        <v>4</v>
      </c>
      <c r="F863" s="22">
        <v>830</v>
      </c>
      <c r="G863" s="15">
        <v>96</v>
      </c>
      <c r="H863" s="15">
        <v>237</v>
      </c>
      <c r="I863" s="15">
        <v>360</v>
      </c>
      <c r="J863" s="15">
        <v>1237</v>
      </c>
      <c r="K863" s="15">
        <v>1</v>
      </c>
      <c r="L863" s="11">
        <v>1</v>
      </c>
      <c r="M863" s="12">
        <f t="shared" si="169"/>
        <v>0</v>
      </c>
      <c r="N863" s="6">
        <f t="shared" si="170"/>
        <v>10</v>
      </c>
      <c r="O863" s="1">
        <f t="shared" si="171"/>
        <v>0</v>
      </c>
      <c r="P863" s="12">
        <f t="shared" si="168"/>
        <v>0</v>
      </c>
      <c r="Q863" s="6">
        <f t="shared" si="172"/>
        <v>15</v>
      </c>
      <c r="R863" s="1">
        <f t="shared" si="173"/>
        <v>0</v>
      </c>
      <c r="S863" s="12">
        <f t="shared" si="174"/>
        <v>0</v>
      </c>
      <c r="T863" s="6">
        <f t="shared" si="175"/>
        <v>20</v>
      </c>
      <c r="U863" s="1">
        <f t="shared" si="176"/>
        <v>0</v>
      </c>
      <c r="V863" s="13">
        <f t="shared" si="177"/>
        <v>0</v>
      </c>
      <c r="W863">
        <f t="shared" si="178"/>
        <v>40</v>
      </c>
      <c r="X863">
        <f t="shared" si="179"/>
        <v>0</v>
      </c>
      <c r="Y863" s="23" t="s">
        <v>54</v>
      </c>
    </row>
    <row r="864" spans="1:25" ht="14.25">
      <c r="A864" s="22">
        <v>3381</v>
      </c>
      <c r="B864" s="22">
        <v>1041848</v>
      </c>
      <c r="C864" s="22" t="s">
        <v>84</v>
      </c>
      <c r="D864" s="10" t="s">
        <v>81</v>
      </c>
      <c r="E864" s="22">
        <v>5</v>
      </c>
      <c r="F864" s="22">
        <v>821</v>
      </c>
      <c r="G864" s="15">
        <v>96</v>
      </c>
      <c r="H864" s="15">
        <v>237</v>
      </c>
      <c r="I864" s="15">
        <v>360</v>
      </c>
      <c r="J864" s="15">
        <v>1237</v>
      </c>
      <c r="K864" s="15">
        <v>1</v>
      </c>
      <c r="L864" s="11">
        <v>1</v>
      </c>
      <c r="M864" s="12">
        <f t="shared" si="169"/>
        <v>0</v>
      </c>
      <c r="N864" s="6">
        <f t="shared" si="170"/>
        <v>10</v>
      </c>
      <c r="O864" s="1">
        <f t="shared" si="171"/>
        <v>0</v>
      </c>
      <c r="P864" s="12">
        <f t="shared" si="168"/>
        <v>0</v>
      </c>
      <c r="Q864" s="6">
        <f t="shared" si="172"/>
        <v>15</v>
      </c>
      <c r="R864" s="1">
        <f t="shared" si="173"/>
        <v>0</v>
      </c>
      <c r="S864" s="12">
        <f t="shared" si="174"/>
        <v>0</v>
      </c>
      <c r="T864" s="6">
        <f t="shared" si="175"/>
        <v>20</v>
      </c>
      <c r="U864" s="1">
        <f t="shared" si="176"/>
        <v>0</v>
      </c>
      <c r="V864" s="13">
        <f t="shared" si="177"/>
        <v>0</v>
      </c>
      <c r="W864">
        <f t="shared" si="178"/>
        <v>40</v>
      </c>
      <c r="X864">
        <f t="shared" si="179"/>
        <v>0</v>
      </c>
      <c r="Y864" s="23" t="s">
        <v>54</v>
      </c>
    </row>
    <row r="865" spans="1:25" ht="14.25">
      <c r="A865" s="22">
        <v>3400</v>
      </c>
      <c r="B865" s="22">
        <v>2653281</v>
      </c>
      <c r="C865" s="22" t="s">
        <v>99</v>
      </c>
      <c r="D865" s="10" t="s">
        <v>81</v>
      </c>
      <c r="E865" s="22">
        <v>4</v>
      </c>
      <c r="F865" s="22">
        <v>820</v>
      </c>
      <c r="G865" s="15">
        <v>96</v>
      </c>
      <c r="H865" s="15">
        <v>237</v>
      </c>
      <c r="I865" s="15">
        <v>360</v>
      </c>
      <c r="J865" s="15">
        <v>1237</v>
      </c>
      <c r="K865" s="15">
        <v>1</v>
      </c>
      <c r="L865" s="11">
        <v>1</v>
      </c>
      <c r="M865" s="12">
        <f t="shared" si="169"/>
        <v>0</v>
      </c>
      <c r="N865" s="6">
        <f t="shared" si="170"/>
        <v>10</v>
      </c>
      <c r="O865" s="1">
        <f t="shared" si="171"/>
        <v>0</v>
      </c>
      <c r="P865" s="12">
        <f t="shared" si="168"/>
        <v>0</v>
      </c>
      <c r="Q865" s="6">
        <f t="shared" si="172"/>
        <v>15</v>
      </c>
      <c r="R865" s="1">
        <f t="shared" si="173"/>
        <v>0</v>
      </c>
      <c r="S865" s="12">
        <f t="shared" si="174"/>
        <v>0</v>
      </c>
      <c r="T865" s="6">
        <f t="shared" si="175"/>
        <v>20</v>
      </c>
      <c r="U865" s="1">
        <f t="shared" si="176"/>
        <v>0</v>
      </c>
      <c r="V865" s="13">
        <f t="shared" si="177"/>
        <v>0</v>
      </c>
      <c r="W865">
        <f t="shared" si="178"/>
        <v>40</v>
      </c>
      <c r="X865">
        <f t="shared" si="179"/>
        <v>0</v>
      </c>
      <c r="Y865" s="23" t="s">
        <v>54</v>
      </c>
    </row>
    <row r="866" spans="1:25" ht="14.25">
      <c r="A866" s="22">
        <v>3437</v>
      </c>
      <c r="B866" s="22">
        <v>2142737</v>
      </c>
      <c r="C866" s="22" t="s">
        <v>182</v>
      </c>
      <c r="D866" s="10" t="s">
        <v>178</v>
      </c>
      <c r="E866" s="22">
        <v>5</v>
      </c>
      <c r="F866" s="22">
        <v>817</v>
      </c>
      <c r="G866" s="15">
        <v>96</v>
      </c>
      <c r="H866" s="15">
        <v>237</v>
      </c>
      <c r="I866" s="15">
        <v>360</v>
      </c>
      <c r="J866" s="15">
        <v>1237</v>
      </c>
      <c r="K866" s="15">
        <v>1</v>
      </c>
      <c r="L866" s="11">
        <v>1</v>
      </c>
      <c r="M866" s="12">
        <f t="shared" si="169"/>
        <v>0</v>
      </c>
      <c r="N866" s="6">
        <f t="shared" si="170"/>
        <v>10</v>
      </c>
      <c r="O866" s="1">
        <f t="shared" si="171"/>
        <v>0</v>
      </c>
      <c r="P866" s="12">
        <f t="shared" si="168"/>
        <v>0</v>
      </c>
      <c r="Q866" s="6">
        <f t="shared" si="172"/>
        <v>15</v>
      </c>
      <c r="R866" s="1">
        <f t="shared" si="173"/>
        <v>0</v>
      </c>
      <c r="S866" s="12">
        <f t="shared" si="174"/>
        <v>0</v>
      </c>
      <c r="T866" s="6">
        <f t="shared" si="175"/>
        <v>20</v>
      </c>
      <c r="U866" s="1">
        <f t="shared" si="176"/>
        <v>0</v>
      </c>
      <c r="V866" s="13">
        <f t="shared" si="177"/>
        <v>0</v>
      </c>
      <c r="W866">
        <f t="shared" si="178"/>
        <v>40</v>
      </c>
      <c r="X866">
        <f t="shared" si="179"/>
        <v>0</v>
      </c>
      <c r="Y866" s="23" t="s">
        <v>54</v>
      </c>
    </row>
    <row r="867" spans="1:25" ht="14.25">
      <c r="A867" s="22">
        <v>3437</v>
      </c>
      <c r="B867" s="22">
        <v>2791082</v>
      </c>
      <c r="C867" s="22" t="s">
        <v>248</v>
      </c>
      <c r="D867" s="10" t="s">
        <v>236</v>
      </c>
      <c r="E867" s="22">
        <v>5</v>
      </c>
      <c r="F867" s="22">
        <v>817</v>
      </c>
      <c r="G867" s="15">
        <v>96</v>
      </c>
      <c r="H867" s="15">
        <v>237</v>
      </c>
      <c r="I867" s="15">
        <v>360</v>
      </c>
      <c r="J867" s="15">
        <v>1237</v>
      </c>
      <c r="K867" s="15">
        <v>1</v>
      </c>
      <c r="L867" s="11">
        <v>1</v>
      </c>
      <c r="M867" s="12">
        <f t="shared" si="169"/>
        <v>0</v>
      </c>
      <c r="N867" s="6">
        <f t="shared" si="170"/>
        <v>10</v>
      </c>
      <c r="O867" s="1">
        <f t="shared" si="171"/>
        <v>0</v>
      </c>
      <c r="P867" s="12">
        <f t="shared" si="168"/>
        <v>0</v>
      </c>
      <c r="Q867" s="6">
        <f t="shared" si="172"/>
        <v>15</v>
      </c>
      <c r="R867" s="1">
        <f t="shared" si="173"/>
        <v>0</v>
      </c>
      <c r="S867" s="12">
        <f t="shared" si="174"/>
        <v>0</v>
      </c>
      <c r="T867" s="6">
        <f t="shared" si="175"/>
        <v>20</v>
      </c>
      <c r="U867" s="1">
        <f t="shared" si="176"/>
        <v>0</v>
      </c>
      <c r="V867" s="13">
        <f t="shared" si="177"/>
        <v>0</v>
      </c>
      <c r="W867">
        <f t="shared" si="178"/>
        <v>40</v>
      </c>
      <c r="X867">
        <f t="shared" si="179"/>
        <v>0</v>
      </c>
      <c r="Y867" s="23" t="s">
        <v>54</v>
      </c>
    </row>
    <row r="868" spans="1:25" ht="14.25">
      <c r="A868" s="22">
        <v>3485</v>
      </c>
      <c r="B868" s="22">
        <v>2600526</v>
      </c>
      <c r="C868" s="22" t="s">
        <v>144</v>
      </c>
      <c r="D868" s="10" t="s">
        <v>101</v>
      </c>
      <c r="E868" s="22">
        <v>5</v>
      </c>
      <c r="F868" s="22">
        <v>814</v>
      </c>
      <c r="G868" s="15">
        <v>96</v>
      </c>
      <c r="H868" s="15">
        <v>237</v>
      </c>
      <c r="I868" s="15">
        <v>360</v>
      </c>
      <c r="J868" s="15">
        <v>1237</v>
      </c>
      <c r="K868" s="15">
        <v>1</v>
      </c>
      <c r="L868" s="11">
        <v>1</v>
      </c>
      <c r="M868" s="12">
        <f t="shared" si="169"/>
        <v>0</v>
      </c>
      <c r="N868" s="6">
        <f t="shared" si="170"/>
        <v>10</v>
      </c>
      <c r="O868" s="1">
        <f t="shared" si="171"/>
        <v>0</v>
      </c>
      <c r="P868" s="12">
        <f t="shared" si="168"/>
        <v>0</v>
      </c>
      <c r="Q868" s="6">
        <f t="shared" si="172"/>
        <v>15</v>
      </c>
      <c r="R868" s="1">
        <f t="shared" si="173"/>
        <v>0</v>
      </c>
      <c r="S868" s="12">
        <f t="shared" si="174"/>
        <v>0</v>
      </c>
      <c r="T868" s="6">
        <f t="shared" si="175"/>
        <v>20</v>
      </c>
      <c r="U868" s="1">
        <f t="shared" si="176"/>
        <v>0</v>
      </c>
      <c r="V868" s="13">
        <f t="shared" si="177"/>
        <v>0</v>
      </c>
      <c r="W868">
        <f t="shared" si="178"/>
        <v>40</v>
      </c>
      <c r="X868">
        <f t="shared" si="179"/>
        <v>0</v>
      </c>
      <c r="Y868" s="23" t="s">
        <v>54</v>
      </c>
    </row>
    <row r="869" spans="1:25" ht="14.25">
      <c r="A869" s="22">
        <v>3508</v>
      </c>
      <c r="B869" s="22">
        <v>2213461</v>
      </c>
      <c r="C869" s="22" t="s">
        <v>69</v>
      </c>
      <c r="D869" s="10" t="s">
        <v>41</v>
      </c>
      <c r="E869" s="22">
        <v>5</v>
      </c>
      <c r="F869" s="22">
        <v>812</v>
      </c>
      <c r="G869" s="15">
        <v>96</v>
      </c>
      <c r="H869" s="15">
        <v>237</v>
      </c>
      <c r="I869" s="15">
        <v>360</v>
      </c>
      <c r="J869" s="15">
        <v>1237</v>
      </c>
      <c r="K869" s="15">
        <v>1</v>
      </c>
      <c r="L869" s="11">
        <v>1</v>
      </c>
      <c r="M869" s="12">
        <f t="shared" si="169"/>
        <v>0</v>
      </c>
      <c r="N869" s="6">
        <f t="shared" si="170"/>
        <v>10</v>
      </c>
      <c r="O869" s="1">
        <f t="shared" si="171"/>
        <v>0</v>
      </c>
      <c r="P869" s="12">
        <f t="shared" si="168"/>
        <v>0</v>
      </c>
      <c r="Q869" s="6">
        <f t="shared" si="172"/>
        <v>15</v>
      </c>
      <c r="R869" s="1">
        <f t="shared" si="173"/>
        <v>0</v>
      </c>
      <c r="S869" s="12">
        <f t="shared" si="174"/>
        <v>0</v>
      </c>
      <c r="T869" s="6">
        <f t="shared" si="175"/>
        <v>20</v>
      </c>
      <c r="U869" s="1">
        <f t="shared" si="176"/>
        <v>0</v>
      </c>
      <c r="V869" s="13">
        <f t="shared" si="177"/>
        <v>0</v>
      </c>
      <c r="W869">
        <f t="shared" si="178"/>
        <v>40</v>
      </c>
      <c r="X869">
        <f t="shared" si="179"/>
        <v>0</v>
      </c>
      <c r="Y869" s="23" t="s">
        <v>54</v>
      </c>
    </row>
    <row r="870" spans="1:25" ht="14.25">
      <c r="A870" s="22">
        <v>3508</v>
      </c>
      <c r="B870" s="22">
        <v>1065469</v>
      </c>
      <c r="C870" s="22" t="s">
        <v>160</v>
      </c>
      <c r="D870" s="10" t="s">
        <v>159</v>
      </c>
      <c r="E870" s="22">
        <v>6</v>
      </c>
      <c r="F870" s="22">
        <v>812</v>
      </c>
      <c r="G870" s="15">
        <v>96</v>
      </c>
      <c r="H870" s="15">
        <v>237</v>
      </c>
      <c r="I870" s="15">
        <v>360</v>
      </c>
      <c r="J870" s="15">
        <v>1237</v>
      </c>
      <c r="K870" s="15">
        <v>1</v>
      </c>
      <c r="L870" s="11">
        <v>1</v>
      </c>
      <c r="M870" s="12">
        <f t="shared" si="169"/>
        <v>0</v>
      </c>
      <c r="N870" s="6">
        <f t="shared" si="170"/>
        <v>10</v>
      </c>
      <c r="O870" s="1">
        <f t="shared" si="171"/>
        <v>0</v>
      </c>
      <c r="P870" s="12">
        <f t="shared" si="168"/>
        <v>0</v>
      </c>
      <c r="Q870" s="6">
        <f t="shared" si="172"/>
        <v>15</v>
      </c>
      <c r="R870" s="1">
        <f t="shared" si="173"/>
        <v>0</v>
      </c>
      <c r="S870" s="12">
        <f t="shared" si="174"/>
        <v>0</v>
      </c>
      <c r="T870" s="6">
        <f t="shared" si="175"/>
        <v>20</v>
      </c>
      <c r="U870" s="1">
        <f t="shared" si="176"/>
        <v>0</v>
      </c>
      <c r="V870" s="13">
        <f t="shared" si="177"/>
        <v>0</v>
      </c>
      <c r="W870">
        <f t="shared" si="178"/>
        <v>40</v>
      </c>
      <c r="X870">
        <f t="shared" si="179"/>
        <v>0</v>
      </c>
      <c r="Y870" s="23" t="s">
        <v>54</v>
      </c>
    </row>
    <row r="871" spans="1:25" ht="14.25">
      <c r="A871" s="22">
        <v>3524</v>
      </c>
      <c r="B871" s="22">
        <v>1128866</v>
      </c>
      <c r="C871" s="22" t="s">
        <v>64</v>
      </c>
      <c r="D871" s="10" t="s">
        <v>41</v>
      </c>
      <c r="E871" s="22">
        <v>7</v>
      </c>
      <c r="F871" s="22">
        <v>811</v>
      </c>
      <c r="G871" s="15">
        <v>96</v>
      </c>
      <c r="H871" s="15">
        <v>237</v>
      </c>
      <c r="I871" s="15">
        <v>360</v>
      </c>
      <c r="J871" s="15">
        <v>1237</v>
      </c>
      <c r="K871" s="15">
        <v>1</v>
      </c>
      <c r="L871" s="11">
        <v>1</v>
      </c>
      <c r="M871" s="12">
        <f t="shared" si="169"/>
        <v>0</v>
      </c>
      <c r="N871" s="6">
        <f t="shared" si="170"/>
        <v>10</v>
      </c>
      <c r="O871" s="1">
        <f t="shared" si="171"/>
        <v>0</v>
      </c>
      <c r="P871" s="12">
        <f t="shared" si="168"/>
        <v>0</v>
      </c>
      <c r="Q871" s="6">
        <f t="shared" si="172"/>
        <v>15</v>
      </c>
      <c r="R871" s="1">
        <f t="shared" si="173"/>
        <v>0</v>
      </c>
      <c r="S871" s="12">
        <f t="shared" si="174"/>
        <v>0</v>
      </c>
      <c r="T871" s="6">
        <f t="shared" si="175"/>
        <v>20</v>
      </c>
      <c r="U871" s="1">
        <f t="shared" si="176"/>
        <v>0</v>
      </c>
      <c r="V871" s="13">
        <f t="shared" si="177"/>
        <v>0</v>
      </c>
      <c r="W871">
        <f t="shared" si="178"/>
        <v>40</v>
      </c>
      <c r="X871">
        <f t="shared" si="179"/>
        <v>0</v>
      </c>
      <c r="Y871" s="23" t="s">
        <v>54</v>
      </c>
    </row>
    <row r="872" spans="1:25" ht="14.25">
      <c r="A872" s="22">
        <v>3524</v>
      </c>
      <c r="B872" s="22">
        <v>2073161</v>
      </c>
      <c r="C872" s="22" t="s">
        <v>67</v>
      </c>
      <c r="D872" s="10" t="s">
        <v>41</v>
      </c>
      <c r="E872" s="22">
        <v>6</v>
      </c>
      <c r="F872" s="22">
        <v>811</v>
      </c>
      <c r="G872" s="15">
        <v>96</v>
      </c>
      <c r="H872" s="15">
        <v>237</v>
      </c>
      <c r="I872" s="15">
        <v>360</v>
      </c>
      <c r="J872" s="15">
        <v>1237</v>
      </c>
      <c r="K872" s="15">
        <v>1</v>
      </c>
      <c r="L872" s="11">
        <v>1</v>
      </c>
      <c r="M872" s="12">
        <f t="shared" si="169"/>
        <v>0</v>
      </c>
      <c r="N872" s="6">
        <f t="shared" si="170"/>
        <v>10</v>
      </c>
      <c r="O872" s="1">
        <f t="shared" si="171"/>
        <v>0</v>
      </c>
      <c r="P872" s="12">
        <f t="shared" si="168"/>
        <v>0</v>
      </c>
      <c r="Q872" s="6">
        <f t="shared" si="172"/>
        <v>15</v>
      </c>
      <c r="R872" s="1">
        <f t="shared" si="173"/>
        <v>0</v>
      </c>
      <c r="S872" s="12">
        <f t="shared" si="174"/>
        <v>0</v>
      </c>
      <c r="T872" s="6">
        <f t="shared" si="175"/>
        <v>20</v>
      </c>
      <c r="U872" s="1">
        <f t="shared" si="176"/>
        <v>0</v>
      </c>
      <c r="V872" s="13">
        <f t="shared" si="177"/>
        <v>0</v>
      </c>
      <c r="W872">
        <f t="shared" si="178"/>
        <v>40</v>
      </c>
      <c r="X872">
        <f t="shared" si="179"/>
        <v>0</v>
      </c>
      <c r="Y872" s="23" t="s">
        <v>54</v>
      </c>
    </row>
    <row r="873" spans="1:25" ht="14.25">
      <c r="A873" s="22">
        <v>3551</v>
      </c>
      <c r="B873" s="22">
        <v>1031603</v>
      </c>
      <c r="C873" s="22" t="s">
        <v>83</v>
      </c>
      <c r="D873" s="10" t="s">
        <v>81</v>
      </c>
      <c r="E873" s="22">
        <v>5</v>
      </c>
      <c r="F873" s="22">
        <v>809</v>
      </c>
      <c r="G873" s="15">
        <v>96</v>
      </c>
      <c r="H873" s="15">
        <v>237</v>
      </c>
      <c r="I873" s="15">
        <v>360</v>
      </c>
      <c r="J873" s="15">
        <v>1237</v>
      </c>
      <c r="K873" s="15">
        <v>1</v>
      </c>
      <c r="L873" s="11">
        <v>1</v>
      </c>
      <c r="M873" s="12">
        <f t="shared" si="169"/>
        <v>0</v>
      </c>
      <c r="N873" s="6">
        <f t="shared" si="170"/>
        <v>10</v>
      </c>
      <c r="O873" s="1">
        <f t="shared" si="171"/>
        <v>0</v>
      </c>
      <c r="P873" s="12">
        <f t="shared" si="168"/>
        <v>0</v>
      </c>
      <c r="Q873" s="6">
        <f t="shared" si="172"/>
        <v>15</v>
      </c>
      <c r="R873" s="1">
        <f t="shared" si="173"/>
        <v>0</v>
      </c>
      <c r="S873" s="12">
        <f t="shared" si="174"/>
        <v>0</v>
      </c>
      <c r="T873" s="6">
        <f t="shared" si="175"/>
        <v>20</v>
      </c>
      <c r="U873" s="1">
        <f t="shared" si="176"/>
        <v>0</v>
      </c>
      <c r="V873" s="13">
        <f t="shared" si="177"/>
        <v>0</v>
      </c>
      <c r="W873">
        <f t="shared" si="178"/>
        <v>40</v>
      </c>
      <c r="X873">
        <f t="shared" si="179"/>
        <v>0</v>
      </c>
      <c r="Y873" s="23" t="s">
        <v>54</v>
      </c>
    </row>
    <row r="874" spans="1:25" ht="14.25">
      <c r="A874" s="22">
        <v>3622</v>
      </c>
      <c r="B874" s="22">
        <v>2504104</v>
      </c>
      <c r="C874" s="22" t="s">
        <v>209</v>
      </c>
      <c r="D874" s="10" t="s">
        <v>205</v>
      </c>
      <c r="E874" s="22">
        <v>5</v>
      </c>
      <c r="F874" s="22">
        <v>803</v>
      </c>
      <c r="G874" s="15">
        <v>96</v>
      </c>
      <c r="H874" s="15">
        <v>237</v>
      </c>
      <c r="I874" s="15">
        <v>360</v>
      </c>
      <c r="J874" s="15">
        <v>1237</v>
      </c>
      <c r="K874" s="15">
        <v>1</v>
      </c>
      <c r="L874" s="11">
        <v>1</v>
      </c>
      <c r="M874" s="12">
        <f t="shared" si="169"/>
        <v>0</v>
      </c>
      <c r="N874" s="6">
        <f t="shared" si="170"/>
        <v>10</v>
      </c>
      <c r="O874" s="1">
        <f t="shared" si="171"/>
        <v>0</v>
      </c>
      <c r="P874" s="12">
        <f t="shared" si="168"/>
        <v>0</v>
      </c>
      <c r="Q874" s="6">
        <f t="shared" si="172"/>
        <v>15</v>
      </c>
      <c r="R874" s="1">
        <f t="shared" si="173"/>
        <v>0</v>
      </c>
      <c r="S874" s="12">
        <f t="shared" si="174"/>
        <v>0</v>
      </c>
      <c r="T874" s="6">
        <f t="shared" si="175"/>
        <v>20</v>
      </c>
      <c r="U874" s="1">
        <f t="shared" si="176"/>
        <v>0</v>
      </c>
      <c r="V874" s="13">
        <f t="shared" si="177"/>
        <v>0</v>
      </c>
      <c r="W874">
        <f t="shared" si="178"/>
        <v>40</v>
      </c>
      <c r="X874">
        <f t="shared" si="179"/>
        <v>0</v>
      </c>
      <c r="Y874" s="23" t="s">
        <v>54</v>
      </c>
    </row>
    <row r="875" spans="1:25" ht="14.25">
      <c r="A875" s="22">
        <v>3632</v>
      </c>
      <c r="B875" s="22">
        <v>1109452</v>
      </c>
      <c r="C875" s="22" t="s">
        <v>207</v>
      </c>
      <c r="D875" s="10" t="s">
        <v>205</v>
      </c>
      <c r="E875" s="22">
        <v>7</v>
      </c>
      <c r="F875" s="22">
        <v>802</v>
      </c>
      <c r="G875" s="15">
        <v>96</v>
      </c>
      <c r="H875" s="15">
        <v>237</v>
      </c>
      <c r="I875" s="15">
        <v>360</v>
      </c>
      <c r="J875" s="15">
        <v>1237</v>
      </c>
      <c r="K875" s="15">
        <v>1</v>
      </c>
      <c r="L875" s="11">
        <v>1</v>
      </c>
      <c r="M875" s="12">
        <f t="shared" si="169"/>
        <v>0</v>
      </c>
      <c r="N875" s="6">
        <f t="shared" si="170"/>
        <v>10</v>
      </c>
      <c r="O875" s="1">
        <f t="shared" si="171"/>
        <v>0</v>
      </c>
      <c r="P875" s="12">
        <f t="shared" si="168"/>
        <v>0</v>
      </c>
      <c r="Q875" s="6">
        <f t="shared" si="172"/>
        <v>15</v>
      </c>
      <c r="R875" s="1">
        <f t="shared" si="173"/>
        <v>0</v>
      </c>
      <c r="S875" s="12">
        <f t="shared" si="174"/>
        <v>0</v>
      </c>
      <c r="T875" s="6">
        <f t="shared" si="175"/>
        <v>20</v>
      </c>
      <c r="U875" s="1">
        <f t="shared" si="176"/>
        <v>0</v>
      </c>
      <c r="V875" s="13">
        <f t="shared" si="177"/>
        <v>0</v>
      </c>
      <c r="W875">
        <f t="shared" si="178"/>
        <v>40</v>
      </c>
      <c r="X875">
        <f t="shared" si="179"/>
        <v>0</v>
      </c>
      <c r="Y875" s="23" t="s">
        <v>54</v>
      </c>
    </row>
    <row r="876" spans="1:25" ht="14.25">
      <c r="A876" s="22">
        <v>3654</v>
      </c>
      <c r="B876" s="22">
        <v>1011559</v>
      </c>
      <c r="C876" s="22" t="s">
        <v>80</v>
      </c>
      <c r="D876" s="10" t="s">
        <v>81</v>
      </c>
      <c r="E876" s="22">
        <v>5</v>
      </c>
      <c r="F876" s="22">
        <v>800</v>
      </c>
      <c r="G876" s="15">
        <v>96</v>
      </c>
      <c r="H876" s="15">
        <v>237</v>
      </c>
      <c r="I876" s="15">
        <v>360</v>
      </c>
      <c r="J876" s="15">
        <v>1237</v>
      </c>
      <c r="K876" s="15">
        <v>1</v>
      </c>
      <c r="L876" s="11">
        <v>1</v>
      </c>
      <c r="M876" s="12">
        <f t="shared" si="169"/>
        <v>0</v>
      </c>
      <c r="N876" s="6">
        <f t="shared" si="170"/>
        <v>10</v>
      </c>
      <c r="O876" s="1">
        <f t="shared" si="171"/>
        <v>0</v>
      </c>
      <c r="P876" s="12">
        <f t="shared" si="168"/>
        <v>0</v>
      </c>
      <c r="Q876" s="6">
        <f t="shared" si="172"/>
        <v>15</v>
      </c>
      <c r="R876" s="1">
        <f t="shared" si="173"/>
        <v>0</v>
      </c>
      <c r="S876" s="12">
        <f t="shared" si="174"/>
        <v>0</v>
      </c>
      <c r="T876" s="6">
        <f t="shared" si="175"/>
        <v>20</v>
      </c>
      <c r="U876" s="1">
        <f t="shared" si="176"/>
        <v>0</v>
      </c>
      <c r="V876" s="13">
        <f t="shared" si="177"/>
        <v>0</v>
      </c>
      <c r="W876">
        <f t="shared" si="178"/>
        <v>40</v>
      </c>
      <c r="X876">
        <f t="shared" si="179"/>
        <v>0</v>
      </c>
      <c r="Y876" s="23" t="s">
        <v>54</v>
      </c>
    </row>
    <row r="877" spans="1:25" ht="14.25">
      <c r="A877" s="22">
        <v>3654</v>
      </c>
      <c r="B877" s="22">
        <v>2520005</v>
      </c>
      <c r="C877" s="22" t="s">
        <v>192</v>
      </c>
      <c r="D877" s="10" t="s">
        <v>178</v>
      </c>
      <c r="E877" s="22">
        <v>6</v>
      </c>
      <c r="F877" s="22">
        <v>800</v>
      </c>
      <c r="G877" s="15">
        <v>96</v>
      </c>
      <c r="H877" s="15">
        <v>237</v>
      </c>
      <c r="I877" s="15">
        <v>360</v>
      </c>
      <c r="J877" s="15">
        <v>1237</v>
      </c>
      <c r="K877" s="15">
        <v>1</v>
      </c>
      <c r="L877" s="11">
        <v>1</v>
      </c>
      <c r="M877" s="12">
        <f t="shared" si="169"/>
        <v>0</v>
      </c>
      <c r="N877" s="6">
        <f t="shared" si="170"/>
        <v>10</v>
      </c>
      <c r="O877" s="1">
        <f t="shared" si="171"/>
        <v>0</v>
      </c>
      <c r="P877" s="12">
        <f t="shared" si="168"/>
        <v>0</v>
      </c>
      <c r="Q877" s="6">
        <f t="shared" si="172"/>
        <v>15</v>
      </c>
      <c r="R877" s="1">
        <f t="shared" si="173"/>
        <v>0</v>
      </c>
      <c r="S877" s="12">
        <f t="shared" si="174"/>
        <v>0</v>
      </c>
      <c r="T877" s="6">
        <f t="shared" si="175"/>
        <v>20</v>
      </c>
      <c r="U877" s="1">
        <f t="shared" si="176"/>
        <v>0</v>
      </c>
      <c r="V877" s="13">
        <f t="shared" si="177"/>
        <v>0</v>
      </c>
      <c r="W877">
        <f t="shared" si="178"/>
        <v>40</v>
      </c>
      <c r="X877">
        <f t="shared" si="179"/>
        <v>0</v>
      </c>
      <c r="Y877" s="23" t="s">
        <v>54</v>
      </c>
    </row>
    <row r="878" spans="1:25" ht="14.25">
      <c r="A878" s="22">
        <v>3671</v>
      </c>
      <c r="B878" s="22">
        <v>2152365</v>
      </c>
      <c r="C878" s="22" t="s">
        <v>169</v>
      </c>
      <c r="D878" s="10" t="s">
        <v>167</v>
      </c>
      <c r="E878" s="22">
        <v>6</v>
      </c>
      <c r="F878" s="22">
        <v>799</v>
      </c>
      <c r="G878" s="15">
        <v>96</v>
      </c>
      <c r="H878" s="15">
        <v>237</v>
      </c>
      <c r="I878" s="15">
        <v>360</v>
      </c>
      <c r="J878" s="15">
        <v>1237</v>
      </c>
      <c r="K878" s="15">
        <v>1</v>
      </c>
      <c r="L878" s="11">
        <v>1</v>
      </c>
      <c r="M878" s="12">
        <f t="shared" si="169"/>
        <v>0</v>
      </c>
      <c r="N878" s="6">
        <f t="shared" si="170"/>
        <v>10</v>
      </c>
      <c r="O878" s="1">
        <f t="shared" si="171"/>
        <v>0</v>
      </c>
      <c r="P878" s="12">
        <f t="shared" si="168"/>
        <v>0</v>
      </c>
      <c r="Q878" s="6">
        <f t="shared" si="172"/>
        <v>15</v>
      </c>
      <c r="R878" s="1">
        <f t="shared" si="173"/>
        <v>0</v>
      </c>
      <c r="S878" s="12">
        <f t="shared" si="174"/>
        <v>0</v>
      </c>
      <c r="T878" s="6">
        <f t="shared" si="175"/>
        <v>20</v>
      </c>
      <c r="U878" s="1">
        <f t="shared" si="176"/>
        <v>0</v>
      </c>
      <c r="V878" s="13">
        <f t="shared" si="177"/>
        <v>0</v>
      </c>
      <c r="W878">
        <f t="shared" si="178"/>
        <v>40</v>
      </c>
      <c r="X878">
        <f t="shared" si="179"/>
        <v>0</v>
      </c>
      <c r="Y878" s="23" t="s">
        <v>54</v>
      </c>
    </row>
    <row r="879" spans="1:25" ht="14.25">
      <c r="A879" s="22">
        <v>3727</v>
      </c>
      <c r="B879" s="22">
        <v>2394701</v>
      </c>
      <c r="C879" s="22" t="s">
        <v>222</v>
      </c>
      <c r="D879" s="10" t="s">
        <v>212</v>
      </c>
      <c r="E879" s="22">
        <v>5</v>
      </c>
      <c r="F879" s="22">
        <v>794</v>
      </c>
      <c r="G879" s="15">
        <v>96</v>
      </c>
      <c r="H879" s="15">
        <v>237</v>
      </c>
      <c r="I879" s="15">
        <v>360</v>
      </c>
      <c r="J879" s="15">
        <v>1237</v>
      </c>
      <c r="K879" s="15">
        <v>1</v>
      </c>
      <c r="L879" s="11">
        <v>1</v>
      </c>
      <c r="M879" s="12">
        <f t="shared" si="169"/>
        <v>0</v>
      </c>
      <c r="N879" s="6">
        <f t="shared" si="170"/>
        <v>10</v>
      </c>
      <c r="O879" s="1">
        <f t="shared" si="171"/>
        <v>0</v>
      </c>
      <c r="P879" s="12">
        <f t="shared" si="168"/>
        <v>0</v>
      </c>
      <c r="Q879" s="6">
        <f t="shared" si="172"/>
        <v>15</v>
      </c>
      <c r="R879" s="1">
        <f t="shared" si="173"/>
        <v>0</v>
      </c>
      <c r="S879" s="12">
        <f t="shared" si="174"/>
        <v>0</v>
      </c>
      <c r="T879" s="6">
        <f t="shared" si="175"/>
        <v>20</v>
      </c>
      <c r="U879" s="1">
        <f t="shared" si="176"/>
        <v>0</v>
      </c>
      <c r="V879" s="13">
        <f t="shared" si="177"/>
        <v>0</v>
      </c>
      <c r="W879">
        <f t="shared" si="178"/>
        <v>40</v>
      </c>
      <c r="X879">
        <f t="shared" si="179"/>
        <v>0</v>
      </c>
      <c r="Y879" s="23" t="s">
        <v>54</v>
      </c>
    </row>
    <row r="880" spans="1:25" ht="14.25">
      <c r="A880" s="22">
        <v>3811</v>
      </c>
      <c r="B880" s="22">
        <v>2576892</v>
      </c>
      <c r="C880" s="22" t="s">
        <v>228</v>
      </c>
      <c r="D880" s="10" t="s">
        <v>212</v>
      </c>
      <c r="E880" s="22">
        <v>5</v>
      </c>
      <c r="F880" s="22">
        <v>786</v>
      </c>
      <c r="G880" s="15">
        <v>96</v>
      </c>
      <c r="H880" s="15">
        <v>237</v>
      </c>
      <c r="I880" s="15">
        <v>360</v>
      </c>
      <c r="J880" s="15">
        <v>1237</v>
      </c>
      <c r="K880" s="15">
        <v>1</v>
      </c>
      <c r="L880" s="11">
        <v>1</v>
      </c>
      <c r="M880" s="12">
        <f t="shared" si="169"/>
        <v>0</v>
      </c>
      <c r="N880" s="6">
        <f t="shared" si="170"/>
        <v>10</v>
      </c>
      <c r="O880" s="1">
        <f t="shared" si="171"/>
        <v>0</v>
      </c>
      <c r="P880" s="12">
        <f t="shared" si="168"/>
        <v>0</v>
      </c>
      <c r="Q880" s="6">
        <f t="shared" si="172"/>
        <v>15</v>
      </c>
      <c r="R880" s="1">
        <f t="shared" si="173"/>
        <v>0</v>
      </c>
      <c r="S880" s="12">
        <f t="shared" si="174"/>
        <v>0</v>
      </c>
      <c r="T880" s="6">
        <f t="shared" si="175"/>
        <v>20</v>
      </c>
      <c r="U880" s="1">
        <f t="shared" si="176"/>
        <v>0</v>
      </c>
      <c r="V880" s="13">
        <f t="shared" si="177"/>
        <v>0</v>
      </c>
      <c r="W880">
        <f t="shared" si="178"/>
        <v>40</v>
      </c>
      <c r="X880">
        <f t="shared" si="179"/>
        <v>0</v>
      </c>
      <c r="Y880" s="23" t="s">
        <v>54</v>
      </c>
    </row>
    <row r="881" spans="1:25" ht="14.25">
      <c r="A881" s="22">
        <v>3823</v>
      </c>
      <c r="B881" s="22">
        <v>2692633</v>
      </c>
      <c r="C881" s="22" t="s">
        <v>243</v>
      </c>
      <c r="D881" s="10" t="s">
        <v>236</v>
      </c>
      <c r="E881" s="22">
        <v>6</v>
      </c>
      <c r="F881" s="22">
        <v>785</v>
      </c>
      <c r="G881" s="15">
        <v>96</v>
      </c>
      <c r="H881" s="15">
        <v>237</v>
      </c>
      <c r="I881" s="15">
        <v>360</v>
      </c>
      <c r="J881" s="15">
        <v>1237</v>
      </c>
      <c r="K881" s="15">
        <v>1</v>
      </c>
      <c r="L881" s="11">
        <v>1</v>
      </c>
      <c r="M881" s="12">
        <f t="shared" si="169"/>
        <v>0</v>
      </c>
      <c r="N881" s="6">
        <f t="shared" si="170"/>
        <v>10</v>
      </c>
      <c r="O881" s="1">
        <f t="shared" si="171"/>
        <v>0</v>
      </c>
      <c r="P881" s="12">
        <f t="shared" si="168"/>
        <v>0</v>
      </c>
      <c r="Q881" s="6">
        <f t="shared" si="172"/>
        <v>15</v>
      </c>
      <c r="R881" s="1">
        <f t="shared" si="173"/>
        <v>0</v>
      </c>
      <c r="S881" s="12">
        <f t="shared" si="174"/>
        <v>0</v>
      </c>
      <c r="T881" s="6">
        <f t="shared" si="175"/>
        <v>20</v>
      </c>
      <c r="U881" s="1">
        <f t="shared" si="176"/>
        <v>0</v>
      </c>
      <c r="V881" s="13">
        <f t="shared" si="177"/>
        <v>0</v>
      </c>
      <c r="W881">
        <f t="shared" si="178"/>
        <v>40</v>
      </c>
      <c r="X881">
        <f t="shared" si="179"/>
        <v>0</v>
      </c>
      <c r="Y881" s="23" t="s">
        <v>54</v>
      </c>
    </row>
    <row r="882" spans="1:25" ht="14.25">
      <c r="A882" s="22">
        <v>3863</v>
      </c>
      <c r="B882" s="22">
        <v>1165108</v>
      </c>
      <c r="C882" s="22" t="s">
        <v>132</v>
      </c>
      <c r="D882" s="10" t="s">
        <v>101</v>
      </c>
      <c r="E882" s="22">
        <v>7</v>
      </c>
      <c r="F882" s="22">
        <v>781</v>
      </c>
      <c r="G882" s="15">
        <v>96</v>
      </c>
      <c r="H882" s="15">
        <v>237</v>
      </c>
      <c r="I882" s="15">
        <v>360</v>
      </c>
      <c r="J882" s="15">
        <v>1237</v>
      </c>
      <c r="K882" s="15">
        <v>1</v>
      </c>
      <c r="L882" s="11">
        <v>1</v>
      </c>
      <c r="M882" s="12">
        <f t="shared" si="169"/>
        <v>0</v>
      </c>
      <c r="N882" s="6">
        <f t="shared" si="170"/>
        <v>10</v>
      </c>
      <c r="O882" s="1">
        <f t="shared" si="171"/>
        <v>0</v>
      </c>
      <c r="P882" s="12">
        <f t="shared" si="168"/>
        <v>0</v>
      </c>
      <c r="Q882" s="6">
        <f t="shared" si="172"/>
        <v>15</v>
      </c>
      <c r="R882" s="1">
        <f t="shared" si="173"/>
        <v>0</v>
      </c>
      <c r="S882" s="12">
        <f t="shared" si="174"/>
        <v>0</v>
      </c>
      <c r="T882" s="6">
        <f t="shared" si="175"/>
        <v>20</v>
      </c>
      <c r="U882" s="1">
        <f t="shared" si="176"/>
        <v>0</v>
      </c>
      <c r="V882" s="13">
        <f t="shared" si="177"/>
        <v>0</v>
      </c>
      <c r="W882">
        <f t="shared" si="178"/>
        <v>40</v>
      </c>
      <c r="X882">
        <f t="shared" si="179"/>
        <v>0</v>
      </c>
      <c r="Y882" s="23" t="s">
        <v>54</v>
      </c>
    </row>
    <row r="883" spans="1:25" ht="14.25">
      <c r="A883" s="22">
        <v>3863</v>
      </c>
      <c r="B883" s="22">
        <v>1060392</v>
      </c>
      <c r="C883" s="22" t="s">
        <v>206</v>
      </c>
      <c r="D883" s="10" t="s">
        <v>205</v>
      </c>
      <c r="E883" s="22">
        <v>6</v>
      </c>
      <c r="F883" s="22">
        <v>781</v>
      </c>
      <c r="G883" s="15">
        <v>96</v>
      </c>
      <c r="H883" s="15">
        <v>237</v>
      </c>
      <c r="I883" s="15">
        <v>360</v>
      </c>
      <c r="J883" s="15">
        <v>1237</v>
      </c>
      <c r="K883" s="15">
        <v>1</v>
      </c>
      <c r="L883" s="11">
        <v>1</v>
      </c>
      <c r="M883" s="12">
        <f t="shared" si="169"/>
        <v>0</v>
      </c>
      <c r="N883" s="6">
        <f t="shared" si="170"/>
        <v>10</v>
      </c>
      <c r="O883" s="1">
        <f t="shared" si="171"/>
        <v>0</v>
      </c>
      <c r="P883" s="12">
        <f t="shared" si="168"/>
        <v>0</v>
      </c>
      <c r="Q883" s="6">
        <f t="shared" si="172"/>
        <v>15</v>
      </c>
      <c r="R883" s="1">
        <f t="shared" si="173"/>
        <v>0</v>
      </c>
      <c r="S883" s="12">
        <f t="shared" si="174"/>
        <v>0</v>
      </c>
      <c r="T883" s="6">
        <f t="shared" si="175"/>
        <v>20</v>
      </c>
      <c r="U883" s="1">
        <f t="shared" si="176"/>
        <v>0</v>
      </c>
      <c r="V883" s="13">
        <f t="shared" si="177"/>
        <v>0</v>
      </c>
      <c r="W883">
        <f t="shared" si="178"/>
        <v>40</v>
      </c>
      <c r="X883">
        <f t="shared" si="179"/>
        <v>0</v>
      </c>
      <c r="Y883" s="23" t="s">
        <v>54</v>
      </c>
    </row>
    <row r="884" spans="1:25" ht="14.25">
      <c r="A884" s="22">
        <v>3884</v>
      </c>
      <c r="B884" s="22">
        <v>2286695</v>
      </c>
      <c r="C884" s="22" t="s">
        <v>190</v>
      </c>
      <c r="D884" s="10" t="s">
        <v>178</v>
      </c>
      <c r="E884" s="22">
        <v>5</v>
      </c>
      <c r="F884" s="22">
        <v>779</v>
      </c>
      <c r="G884" s="15">
        <v>96</v>
      </c>
      <c r="H884" s="15">
        <v>237</v>
      </c>
      <c r="I884" s="15">
        <v>360</v>
      </c>
      <c r="J884" s="15">
        <v>1237</v>
      </c>
      <c r="K884" s="15">
        <v>1</v>
      </c>
      <c r="L884" s="11">
        <v>1</v>
      </c>
      <c r="M884" s="12">
        <f t="shared" si="169"/>
        <v>0</v>
      </c>
      <c r="N884" s="6">
        <f t="shared" si="170"/>
        <v>10</v>
      </c>
      <c r="O884" s="1">
        <f t="shared" si="171"/>
        <v>0</v>
      </c>
      <c r="P884" s="12">
        <f t="shared" si="168"/>
        <v>0</v>
      </c>
      <c r="Q884" s="6">
        <f t="shared" si="172"/>
        <v>15</v>
      </c>
      <c r="R884" s="1">
        <f t="shared" si="173"/>
        <v>0</v>
      </c>
      <c r="S884" s="12">
        <f t="shared" si="174"/>
        <v>0</v>
      </c>
      <c r="T884" s="6">
        <f t="shared" si="175"/>
        <v>20</v>
      </c>
      <c r="U884" s="1">
        <f t="shared" si="176"/>
        <v>0</v>
      </c>
      <c r="V884" s="13">
        <f t="shared" si="177"/>
        <v>0</v>
      </c>
      <c r="W884">
        <f t="shared" si="178"/>
        <v>40</v>
      </c>
      <c r="X884">
        <f t="shared" si="179"/>
        <v>0</v>
      </c>
      <c r="Y884" s="23" t="s">
        <v>54</v>
      </c>
    </row>
    <row r="885" spans="1:25" ht="14.25">
      <c r="A885" s="22">
        <v>3916</v>
      </c>
      <c r="B885" s="22">
        <v>1118845</v>
      </c>
      <c r="C885" s="22" t="s">
        <v>239</v>
      </c>
      <c r="D885" s="10" t="s">
        <v>236</v>
      </c>
      <c r="E885" s="22">
        <v>6</v>
      </c>
      <c r="F885" s="22">
        <v>775</v>
      </c>
      <c r="G885" s="15">
        <v>96</v>
      </c>
      <c r="H885" s="15">
        <v>237</v>
      </c>
      <c r="I885" s="15">
        <v>360</v>
      </c>
      <c r="J885" s="15">
        <v>1237</v>
      </c>
      <c r="K885" s="15">
        <v>1</v>
      </c>
      <c r="L885" s="11">
        <v>1</v>
      </c>
      <c r="M885" s="12">
        <f t="shared" si="169"/>
        <v>0</v>
      </c>
      <c r="N885" s="6">
        <f t="shared" si="170"/>
        <v>10</v>
      </c>
      <c r="O885" s="1">
        <f t="shared" si="171"/>
        <v>0</v>
      </c>
      <c r="P885" s="12">
        <f aca="true" t="shared" si="180" ref="P885:P900">IF(A885&lt;(G885+H885+1),IF(H885&gt;0,MIN((H885-A885+G885+1)/H885,1),0),0)</f>
        <v>0</v>
      </c>
      <c r="Q885" s="6">
        <f t="shared" si="172"/>
        <v>15</v>
      </c>
      <c r="R885" s="1">
        <f t="shared" si="173"/>
        <v>0</v>
      </c>
      <c r="S885" s="12">
        <f t="shared" si="174"/>
        <v>0</v>
      </c>
      <c r="T885" s="6">
        <f t="shared" si="175"/>
        <v>20</v>
      </c>
      <c r="U885" s="1">
        <f t="shared" si="176"/>
        <v>0</v>
      </c>
      <c r="V885" s="13">
        <f t="shared" si="177"/>
        <v>0</v>
      </c>
      <c r="W885">
        <f t="shared" si="178"/>
        <v>40</v>
      </c>
      <c r="X885">
        <f t="shared" si="179"/>
        <v>0</v>
      </c>
      <c r="Y885" s="23" t="s">
        <v>54</v>
      </c>
    </row>
    <row r="886" spans="1:25" ht="14.25">
      <c r="A886" s="22">
        <v>3960</v>
      </c>
      <c r="B886" s="22">
        <v>1005196</v>
      </c>
      <c r="C886" s="22" t="s">
        <v>196</v>
      </c>
      <c r="D886" s="10" t="s">
        <v>197</v>
      </c>
      <c r="E886" s="22">
        <v>4</v>
      </c>
      <c r="F886" s="22">
        <v>770</v>
      </c>
      <c r="G886" s="15">
        <v>96</v>
      </c>
      <c r="H886" s="15">
        <v>237</v>
      </c>
      <c r="I886" s="15">
        <v>360</v>
      </c>
      <c r="J886" s="15">
        <v>1237</v>
      </c>
      <c r="K886" s="15">
        <v>1</v>
      </c>
      <c r="L886" s="11">
        <v>1</v>
      </c>
      <c r="M886" s="12">
        <f t="shared" si="169"/>
        <v>0</v>
      </c>
      <c r="N886" s="6">
        <f t="shared" si="170"/>
        <v>10</v>
      </c>
      <c r="O886" s="1">
        <f t="shared" si="171"/>
        <v>0</v>
      </c>
      <c r="P886" s="12">
        <f t="shared" si="180"/>
        <v>0</v>
      </c>
      <c r="Q886" s="6">
        <f t="shared" si="172"/>
        <v>15</v>
      </c>
      <c r="R886" s="1">
        <f t="shared" si="173"/>
        <v>0</v>
      </c>
      <c r="S886" s="12">
        <f t="shared" si="174"/>
        <v>0</v>
      </c>
      <c r="T886" s="6">
        <f t="shared" si="175"/>
        <v>20</v>
      </c>
      <c r="U886" s="1">
        <f t="shared" si="176"/>
        <v>0</v>
      </c>
      <c r="V886" s="13">
        <f t="shared" si="177"/>
        <v>0</v>
      </c>
      <c r="W886">
        <f t="shared" si="178"/>
        <v>40</v>
      </c>
      <c r="X886">
        <f t="shared" si="179"/>
        <v>0</v>
      </c>
      <c r="Y886" s="23" t="s">
        <v>54</v>
      </c>
    </row>
    <row r="887" spans="1:25" ht="14.25">
      <c r="A887" s="22">
        <v>3969</v>
      </c>
      <c r="B887" s="22">
        <v>2504137</v>
      </c>
      <c r="C887" s="22" t="s">
        <v>224</v>
      </c>
      <c r="D887" s="10" t="s">
        <v>212</v>
      </c>
      <c r="E887" s="22">
        <v>5</v>
      </c>
      <c r="F887" s="22">
        <v>768</v>
      </c>
      <c r="G887" s="15">
        <v>96</v>
      </c>
      <c r="H887" s="15">
        <v>237</v>
      </c>
      <c r="I887" s="15">
        <v>360</v>
      </c>
      <c r="J887" s="15">
        <v>1237</v>
      </c>
      <c r="K887" s="15">
        <v>1</v>
      </c>
      <c r="L887" s="11">
        <v>1</v>
      </c>
      <c r="M887" s="12">
        <f t="shared" si="169"/>
        <v>0</v>
      </c>
      <c r="N887" s="6">
        <f t="shared" si="170"/>
        <v>10</v>
      </c>
      <c r="O887" s="1">
        <f t="shared" si="171"/>
        <v>0</v>
      </c>
      <c r="P887" s="12">
        <f t="shared" si="180"/>
        <v>0</v>
      </c>
      <c r="Q887" s="6">
        <f t="shared" si="172"/>
        <v>15</v>
      </c>
      <c r="R887" s="1">
        <f t="shared" si="173"/>
        <v>0</v>
      </c>
      <c r="S887" s="12">
        <f t="shared" si="174"/>
        <v>0</v>
      </c>
      <c r="T887" s="6">
        <f t="shared" si="175"/>
        <v>20</v>
      </c>
      <c r="U887" s="1">
        <f t="shared" si="176"/>
        <v>0</v>
      </c>
      <c r="V887" s="13">
        <f t="shared" si="177"/>
        <v>0</v>
      </c>
      <c r="W887">
        <f t="shared" si="178"/>
        <v>40</v>
      </c>
      <c r="X887">
        <f t="shared" si="179"/>
        <v>0</v>
      </c>
      <c r="Y887" s="23" t="s">
        <v>54</v>
      </c>
    </row>
    <row r="888" spans="1:25" ht="14.25">
      <c r="A888" s="22">
        <v>3982</v>
      </c>
      <c r="B888" s="22">
        <v>2504418</v>
      </c>
      <c r="C888" s="22" t="s">
        <v>142</v>
      </c>
      <c r="D888" s="10" t="s">
        <v>101</v>
      </c>
      <c r="E888" s="22">
        <v>6</v>
      </c>
      <c r="F888" s="22">
        <v>767</v>
      </c>
      <c r="G888" s="15">
        <v>96</v>
      </c>
      <c r="H888" s="15">
        <v>237</v>
      </c>
      <c r="I888" s="15">
        <v>360</v>
      </c>
      <c r="J888" s="15">
        <v>1237</v>
      </c>
      <c r="K888" s="15">
        <v>1</v>
      </c>
      <c r="L888" s="11">
        <v>1</v>
      </c>
      <c r="M888" s="12">
        <f t="shared" si="169"/>
        <v>0</v>
      </c>
      <c r="N888" s="6">
        <f t="shared" si="170"/>
        <v>10</v>
      </c>
      <c r="O888" s="1">
        <f t="shared" si="171"/>
        <v>0</v>
      </c>
      <c r="P888" s="12">
        <f t="shared" si="180"/>
        <v>0</v>
      </c>
      <c r="Q888" s="6">
        <f t="shared" si="172"/>
        <v>15</v>
      </c>
      <c r="R888" s="1">
        <f t="shared" si="173"/>
        <v>0</v>
      </c>
      <c r="S888" s="12">
        <f t="shared" si="174"/>
        <v>0</v>
      </c>
      <c r="T888" s="6">
        <f t="shared" si="175"/>
        <v>20</v>
      </c>
      <c r="U888" s="1">
        <f t="shared" si="176"/>
        <v>0</v>
      </c>
      <c r="V888" s="13">
        <f t="shared" si="177"/>
        <v>0</v>
      </c>
      <c r="W888">
        <f t="shared" si="178"/>
        <v>40</v>
      </c>
      <c r="X888">
        <f t="shared" si="179"/>
        <v>0</v>
      </c>
      <c r="Y888" s="23" t="s">
        <v>54</v>
      </c>
    </row>
    <row r="889" spans="1:25" ht="14.25">
      <c r="A889" s="22">
        <v>4013</v>
      </c>
      <c r="B889" s="22">
        <v>2548014</v>
      </c>
      <c r="C889" s="22" t="s">
        <v>202</v>
      </c>
      <c r="D889" s="10" t="s">
        <v>197</v>
      </c>
      <c r="E889" s="22">
        <v>5</v>
      </c>
      <c r="F889" s="22">
        <v>764</v>
      </c>
      <c r="G889" s="15">
        <v>96</v>
      </c>
      <c r="H889" s="15">
        <v>237</v>
      </c>
      <c r="I889" s="15">
        <v>360</v>
      </c>
      <c r="J889" s="15">
        <v>1237</v>
      </c>
      <c r="K889" s="15">
        <v>1</v>
      </c>
      <c r="L889" s="11">
        <v>1</v>
      </c>
      <c r="M889" s="12">
        <f t="shared" si="169"/>
        <v>0</v>
      </c>
      <c r="N889" s="6">
        <f t="shared" si="170"/>
        <v>10</v>
      </c>
      <c r="O889" s="1">
        <f t="shared" si="171"/>
        <v>0</v>
      </c>
      <c r="P889" s="12">
        <f t="shared" si="180"/>
        <v>0</v>
      </c>
      <c r="Q889" s="6">
        <f t="shared" si="172"/>
        <v>15</v>
      </c>
      <c r="R889" s="1">
        <f t="shared" si="173"/>
        <v>0</v>
      </c>
      <c r="S889" s="12">
        <f t="shared" si="174"/>
        <v>0</v>
      </c>
      <c r="T889" s="6">
        <f t="shared" si="175"/>
        <v>20</v>
      </c>
      <c r="U889" s="1">
        <f t="shared" si="176"/>
        <v>0</v>
      </c>
      <c r="V889" s="13">
        <f t="shared" si="177"/>
        <v>0</v>
      </c>
      <c r="W889">
        <f t="shared" si="178"/>
        <v>40</v>
      </c>
      <c r="X889">
        <f t="shared" si="179"/>
        <v>0</v>
      </c>
      <c r="Y889" s="23" t="s">
        <v>54</v>
      </c>
    </row>
    <row r="890" spans="1:25" ht="14.25">
      <c r="A890" s="22">
        <v>4044</v>
      </c>
      <c r="B890" s="22">
        <v>1085642</v>
      </c>
      <c r="C890" s="22" t="s">
        <v>179</v>
      </c>
      <c r="D890" s="10" t="s">
        <v>178</v>
      </c>
      <c r="E890" s="22">
        <v>5</v>
      </c>
      <c r="F890" s="22">
        <v>757</v>
      </c>
      <c r="G890" s="15">
        <v>96</v>
      </c>
      <c r="H890" s="15">
        <v>237</v>
      </c>
      <c r="I890" s="15">
        <v>360</v>
      </c>
      <c r="J890" s="15">
        <v>1237</v>
      </c>
      <c r="K890" s="15">
        <v>1</v>
      </c>
      <c r="L890" s="11">
        <v>1</v>
      </c>
      <c r="M890" s="12">
        <f t="shared" si="169"/>
        <v>0</v>
      </c>
      <c r="N890" s="6">
        <f t="shared" si="170"/>
        <v>10</v>
      </c>
      <c r="O890" s="1">
        <f t="shared" si="171"/>
        <v>0</v>
      </c>
      <c r="P890" s="12">
        <f t="shared" si="180"/>
        <v>0</v>
      </c>
      <c r="Q890" s="6">
        <f t="shared" si="172"/>
        <v>15</v>
      </c>
      <c r="R890" s="1">
        <f t="shared" si="173"/>
        <v>0</v>
      </c>
      <c r="S890" s="12">
        <f t="shared" si="174"/>
        <v>0</v>
      </c>
      <c r="T890" s="6">
        <f t="shared" si="175"/>
        <v>20</v>
      </c>
      <c r="U890" s="1">
        <f t="shared" si="176"/>
        <v>0</v>
      </c>
      <c r="V890" s="13">
        <f t="shared" si="177"/>
        <v>0</v>
      </c>
      <c r="W890">
        <f t="shared" si="178"/>
        <v>40</v>
      </c>
      <c r="X890">
        <f t="shared" si="179"/>
        <v>0</v>
      </c>
      <c r="Y890" s="23" t="s">
        <v>54</v>
      </c>
    </row>
    <row r="891" spans="1:25" ht="14.25">
      <c r="A891" s="22">
        <v>4057</v>
      </c>
      <c r="B891" s="22">
        <v>2519952</v>
      </c>
      <c r="C891" s="22" t="s">
        <v>191</v>
      </c>
      <c r="D891" s="10" t="s">
        <v>178</v>
      </c>
      <c r="E891" s="22">
        <v>5</v>
      </c>
      <c r="F891" s="22">
        <v>754</v>
      </c>
      <c r="G891" s="15">
        <v>96</v>
      </c>
      <c r="H891" s="15">
        <v>237</v>
      </c>
      <c r="I891" s="15">
        <v>360</v>
      </c>
      <c r="J891" s="15">
        <v>1237</v>
      </c>
      <c r="K891" s="15">
        <v>1</v>
      </c>
      <c r="L891" s="11">
        <v>1</v>
      </c>
      <c r="M891" s="12">
        <f t="shared" si="169"/>
        <v>0</v>
      </c>
      <c r="N891" s="6">
        <f t="shared" si="170"/>
        <v>10</v>
      </c>
      <c r="O891" s="1">
        <f t="shared" si="171"/>
        <v>0</v>
      </c>
      <c r="P891" s="12">
        <f t="shared" si="180"/>
        <v>0</v>
      </c>
      <c r="Q891" s="6">
        <f t="shared" si="172"/>
        <v>15</v>
      </c>
      <c r="R891" s="1">
        <f t="shared" si="173"/>
        <v>0</v>
      </c>
      <c r="S891" s="12">
        <f t="shared" si="174"/>
        <v>0</v>
      </c>
      <c r="T891" s="6">
        <f t="shared" si="175"/>
        <v>20</v>
      </c>
      <c r="U891" s="1">
        <f t="shared" si="176"/>
        <v>0</v>
      </c>
      <c r="V891" s="13">
        <f t="shared" si="177"/>
        <v>0</v>
      </c>
      <c r="W891">
        <f t="shared" si="178"/>
        <v>40</v>
      </c>
      <c r="X891">
        <f t="shared" si="179"/>
        <v>0</v>
      </c>
      <c r="Y891" s="23" t="s">
        <v>54</v>
      </c>
    </row>
    <row r="892" spans="1:25" ht="14.25">
      <c r="A892" s="22">
        <v>4070</v>
      </c>
      <c r="B892" s="22">
        <v>2705612</v>
      </c>
      <c r="C892" s="22" t="s">
        <v>233</v>
      </c>
      <c r="D892" s="10" t="s">
        <v>212</v>
      </c>
      <c r="E892" s="22">
        <v>5</v>
      </c>
      <c r="F892" s="22">
        <v>752</v>
      </c>
      <c r="G892" s="15">
        <v>96</v>
      </c>
      <c r="H892" s="15">
        <v>237</v>
      </c>
      <c r="I892" s="15">
        <v>360</v>
      </c>
      <c r="J892" s="15">
        <v>1237</v>
      </c>
      <c r="K892" s="15">
        <v>1</v>
      </c>
      <c r="L892" s="11">
        <v>1</v>
      </c>
      <c r="M892" s="12">
        <f t="shared" si="169"/>
        <v>0</v>
      </c>
      <c r="N892" s="6">
        <f t="shared" si="170"/>
        <v>10</v>
      </c>
      <c r="O892" s="1">
        <f t="shared" si="171"/>
        <v>0</v>
      </c>
      <c r="P892" s="12">
        <f t="shared" si="180"/>
        <v>0</v>
      </c>
      <c r="Q892" s="6">
        <f t="shared" si="172"/>
        <v>15</v>
      </c>
      <c r="R892" s="1">
        <f t="shared" si="173"/>
        <v>0</v>
      </c>
      <c r="S892" s="12">
        <f t="shared" si="174"/>
        <v>0</v>
      </c>
      <c r="T892" s="6">
        <f t="shared" si="175"/>
        <v>20</v>
      </c>
      <c r="U892" s="1">
        <f t="shared" si="176"/>
        <v>0</v>
      </c>
      <c r="V892" s="13">
        <f t="shared" si="177"/>
        <v>0</v>
      </c>
      <c r="W892">
        <f t="shared" si="178"/>
        <v>40</v>
      </c>
      <c r="X892">
        <f t="shared" si="179"/>
        <v>0</v>
      </c>
      <c r="Y892" s="23" t="s">
        <v>54</v>
      </c>
    </row>
    <row r="893" spans="1:25" ht="14.25">
      <c r="A893" s="22">
        <v>4076</v>
      </c>
      <c r="B893" s="22">
        <v>1132075</v>
      </c>
      <c r="C893" s="22" t="s">
        <v>241</v>
      </c>
      <c r="D893" s="10" t="s">
        <v>236</v>
      </c>
      <c r="E893" s="22">
        <v>6</v>
      </c>
      <c r="F893" s="22">
        <v>751</v>
      </c>
      <c r="G893" s="15">
        <v>96</v>
      </c>
      <c r="H893" s="15">
        <v>237</v>
      </c>
      <c r="I893" s="15">
        <v>360</v>
      </c>
      <c r="J893" s="15">
        <v>1237</v>
      </c>
      <c r="K893" s="15">
        <v>1</v>
      </c>
      <c r="L893" s="11">
        <v>1</v>
      </c>
      <c r="M893" s="12">
        <f t="shared" si="169"/>
        <v>0</v>
      </c>
      <c r="N893" s="6">
        <f t="shared" si="170"/>
        <v>10</v>
      </c>
      <c r="O893" s="1">
        <f t="shared" si="171"/>
        <v>0</v>
      </c>
      <c r="P893" s="12">
        <f t="shared" si="180"/>
        <v>0</v>
      </c>
      <c r="Q893" s="6">
        <f t="shared" si="172"/>
        <v>15</v>
      </c>
      <c r="R893" s="1">
        <f t="shared" si="173"/>
        <v>0</v>
      </c>
      <c r="S893" s="12">
        <f t="shared" si="174"/>
        <v>0</v>
      </c>
      <c r="T893" s="6">
        <f t="shared" si="175"/>
        <v>20</v>
      </c>
      <c r="U893" s="1">
        <f t="shared" si="176"/>
        <v>0</v>
      </c>
      <c r="V893" s="13">
        <f t="shared" si="177"/>
        <v>0</v>
      </c>
      <c r="W893">
        <f t="shared" si="178"/>
        <v>40</v>
      </c>
      <c r="X893">
        <f t="shared" si="179"/>
        <v>0</v>
      </c>
      <c r="Y893" s="23" t="s">
        <v>54</v>
      </c>
    </row>
    <row r="894" spans="1:25" ht="14.25">
      <c r="A894" s="22">
        <v>4099</v>
      </c>
      <c r="B894" s="22">
        <v>1038651</v>
      </c>
      <c r="C894" s="22" t="s">
        <v>150</v>
      </c>
      <c r="D894" s="10" t="s">
        <v>147</v>
      </c>
      <c r="E894" s="22">
        <v>6</v>
      </c>
      <c r="F894" s="22">
        <v>747</v>
      </c>
      <c r="G894" s="15">
        <v>96</v>
      </c>
      <c r="H894" s="15">
        <v>237</v>
      </c>
      <c r="I894" s="15">
        <v>360</v>
      </c>
      <c r="J894" s="15">
        <v>1237</v>
      </c>
      <c r="K894" s="15">
        <v>1</v>
      </c>
      <c r="L894" s="11">
        <v>1</v>
      </c>
      <c r="M894" s="12">
        <f t="shared" si="169"/>
        <v>0</v>
      </c>
      <c r="N894" s="6">
        <f t="shared" si="170"/>
        <v>10</v>
      </c>
      <c r="O894" s="1">
        <f t="shared" si="171"/>
        <v>0</v>
      </c>
      <c r="P894" s="12">
        <f t="shared" si="180"/>
        <v>0</v>
      </c>
      <c r="Q894" s="6">
        <f t="shared" si="172"/>
        <v>15</v>
      </c>
      <c r="R894" s="1">
        <f t="shared" si="173"/>
        <v>0</v>
      </c>
      <c r="S894" s="12">
        <f t="shared" si="174"/>
        <v>0</v>
      </c>
      <c r="T894" s="6">
        <f t="shared" si="175"/>
        <v>20</v>
      </c>
      <c r="U894" s="1">
        <f t="shared" si="176"/>
        <v>0</v>
      </c>
      <c r="V894" s="13">
        <f t="shared" si="177"/>
        <v>0</v>
      </c>
      <c r="W894">
        <f t="shared" si="178"/>
        <v>40</v>
      </c>
      <c r="X894">
        <f t="shared" si="179"/>
        <v>0</v>
      </c>
      <c r="Y894" s="23" t="s">
        <v>54</v>
      </c>
    </row>
    <row r="895" spans="1:25" ht="14.25">
      <c r="A895" s="22">
        <v>4316</v>
      </c>
      <c r="B895" s="22">
        <v>1099449</v>
      </c>
      <c r="C895" s="22" t="s">
        <v>162</v>
      </c>
      <c r="D895" s="10" t="s">
        <v>159</v>
      </c>
      <c r="E895" s="22">
        <v>6</v>
      </c>
      <c r="F895" s="22">
        <v>694</v>
      </c>
      <c r="G895" s="15">
        <v>96</v>
      </c>
      <c r="H895" s="15">
        <v>237</v>
      </c>
      <c r="I895" s="15">
        <v>360</v>
      </c>
      <c r="J895" s="15">
        <v>1237</v>
      </c>
      <c r="K895" s="15">
        <v>1</v>
      </c>
      <c r="L895" s="11">
        <v>1</v>
      </c>
      <c r="M895" s="12">
        <f t="shared" si="169"/>
        <v>0</v>
      </c>
      <c r="N895" s="6">
        <f t="shared" si="170"/>
        <v>10</v>
      </c>
      <c r="O895" s="1">
        <f t="shared" si="171"/>
        <v>0</v>
      </c>
      <c r="P895" s="12">
        <f t="shared" si="180"/>
        <v>0</v>
      </c>
      <c r="Q895" s="6">
        <f t="shared" si="172"/>
        <v>15</v>
      </c>
      <c r="R895" s="1">
        <f t="shared" si="173"/>
        <v>0</v>
      </c>
      <c r="S895" s="12">
        <f t="shared" si="174"/>
        <v>0</v>
      </c>
      <c r="T895" s="6">
        <f t="shared" si="175"/>
        <v>20</v>
      </c>
      <c r="U895" s="1">
        <f t="shared" si="176"/>
        <v>0</v>
      </c>
      <c r="V895" s="13">
        <f t="shared" si="177"/>
        <v>0</v>
      </c>
      <c r="W895">
        <f t="shared" si="178"/>
        <v>40</v>
      </c>
      <c r="X895">
        <f t="shared" si="179"/>
        <v>0</v>
      </c>
      <c r="Y895" s="23" t="s">
        <v>54</v>
      </c>
    </row>
    <row r="896" spans="1:25" ht="14.25">
      <c r="A896" s="22">
        <v>4335</v>
      </c>
      <c r="B896" s="22">
        <v>1014556</v>
      </c>
      <c r="C896" s="22" t="s">
        <v>235</v>
      </c>
      <c r="D896" s="10" t="s">
        <v>236</v>
      </c>
      <c r="E896" s="22">
        <v>6</v>
      </c>
      <c r="F896" s="22">
        <v>689</v>
      </c>
      <c r="G896" s="15">
        <v>96</v>
      </c>
      <c r="H896" s="15">
        <v>237</v>
      </c>
      <c r="I896" s="15">
        <v>360</v>
      </c>
      <c r="J896" s="15">
        <v>1237</v>
      </c>
      <c r="K896" s="15">
        <v>1</v>
      </c>
      <c r="L896" s="11">
        <v>1</v>
      </c>
      <c r="M896" s="12">
        <f t="shared" si="169"/>
        <v>0</v>
      </c>
      <c r="N896" s="6">
        <f t="shared" si="170"/>
        <v>10</v>
      </c>
      <c r="O896" s="1">
        <f t="shared" si="171"/>
        <v>0</v>
      </c>
      <c r="P896" s="12">
        <f t="shared" si="180"/>
        <v>0</v>
      </c>
      <c r="Q896" s="6">
        <f t="shared" si="172"/>
        <v>15</v>
      </c>
      <c r="R896" s="1">
        <f t="shared" si="173"/>
        <v>0</v>
      </c>
      <c r="S896" s="12">
        <f t="shared" si="174"/>
        <v>0</v>
      </c>
      <c r="T896" s="6">
        <f t="shared" si="175"/>
        <v>20</v>
      </c>
      <c r="U896" s="1">
        <f t="shared" si="176"/>
        <v>0</v>
      </c>
      <c r="V896" s="13">
        <f t="shared" si="177"/>
        <v>0</v>
      </c>
      <c r="W896">
        <f t="shared" si="178"/>
        <v>40</v>
      </c>
      <c r="X896">
        <f t="shared" si="179"/>
        <v>0</v>
      </c>
      <c r="Y896" s="23" t="s">
        <v>54</v>
      </c>
    </row>
    <row r="897" spans="1:25" ht="14.25">
      <c r="A897" s="22">
        <v>4335</v>
      </c>
      <c r="B897" s="22">
        <v>1058581</v>
      </c>
      <c r="C897" s="22" t="s">
        <v>237</v>
      </c>
      <c r="D897" s="10" t="s">
        <v>236</v>
      </c>
      <c r="E897" s="22">
        <v>6</v>
      </c>
      <c r="F897" s="22">
        <v>689</v>
      </c>
      <c r="G897" s="15">
        <v>96</v>
      </c>
      <c r="H897" s="15">
        <v>237</v>
      </c>
      <c r="I897" s="15">
        <v>360</v>
      </c>
      <c r="J897" s="15">
        <v>1237</v>
      </c>
      <c r="K897" s="15">
        <v>1</v>
      </c>
      <c r="L897" s="11">
        <v>1</v>
      </c>
      <c r="M897" s="12">
        <f t="shared" si="169"/>
        <v>0</v>
      </c>
      <c r="N897" s="6">
        <f t="shared" si="170"/>
        <v>10</v>
      </c>
      <c r="O897" s="1">
        <f t="shared" si="171"/>
        <v>0</v>
      </c>
      <c r="P897" s="12">
        <f t="shared" si="180"/>
        <v>0</v>
      </c>
      <c r="Q897" s="6">
        <f t="shared" si="172"/>
        <v>15</v>
      </c>
      <c r="R897" s="1">
        <f t="shared" si="173"/>
        <v>0</v>
      </c>
      <c r="S897" s="12">
        <f t="shared" si="174"/>
        <v>0</v>
      </c>
      <c r="T897" s="6">
        <f t="shared" si="175"/>
        <v>20</v>
      </c>
      <c r="U897" s="1">
        <f t="shared" si="176"/>
        <v>0</v>
      </c>
      <c r="V897" s="13">
        <f t="shared" si="177"/>
        <v>0</v>
      </c>
      <c r="W897">
        <f t="shared" si="178"/>
        <v>40</v>
      </c>
      <c r="X897">
        <f t="shared" si="179"/>
        <v>0</v>
      </c>
      <c r="Y897" s="23" t="s">
        <v>54</v>
      </c>
    </row>
    <row r="898" spans="1:25" ht="14.25">
      <c r="A898" s="22">
        <v>4384</v>
      </c>
      <c r="B898" s="22">
        <v>2286673</v>
      </c>
      <c r="C898" s="22" t="s">
        <v>188</v>
      </c>
      <c r="D898" s="10" t="s">
        <v>178</v>
      </c>
      <c r="E898" s="22">
        <v>6</v>
      </c>
      <c r="F898" s="22">
        <v>669</v>
      </c>
      <c r="G898" s="15">
        <v>96</v>
      </c>
      <c r="H898" s="15">
        <v>237</v>
      </c>
      <c r="I898" s="15">
        <v>360</v>
      </c>
      <c r="J898" s="15">
        <v>1237</v>
      </c>
      <c r="K898" s="15">
        <v>1</v>
      </c>
      <c r="L898" s="11">
        <v>1</v>
      </c>
      <c r="M898" s="12">
        <f aca="true" t="shared" si="181" ref="M898:M961">IF(A898&lt;(G898+1),(G898-A898+1)/G898,0)</f>
        <v>0</v>
      </c>
      <c r="N898" s="6">
        <f aca="true" t="shared" si="182" ref="N898:N961">IF(G898&lt;10,MIN(10,G898*2),IF(G898&gt;10*K898*L898,10*K898*L898,G898))</f>
        <v>10</v>
      </c>
      <c r="O898" s="1">
        <f aca="true" t="shared" si="183" ref="O898:O961">M898*N898</f>
        <v>0</v>
      </c>
      <c r="P898" s="12">
        <f t="shared" si="180"/>
        <v>0</v>
      </c>
      <c r="Q898" s="6">
        <f aca="true" t="shared" si="184" ref="Q898:Q961">IF(H898&lt;15,MIN(15,H898*2),IF(H898&gt;15*K898*L898,15*K898*L898,H898))</f>
        <v>15</v>
      </c>
      <c r="R898" s="1">
        <f aca="true" t="shared" si="185" ref="R898:R961">P898*Q898</f>
        <v>0</v>
      </c>
      <c r="S898" s="12">
        <f aca="true" t="shared" si="186" ref="S898:S961">IF(I898&gt;0,IF(A898&lt;(G898+H898+I898+1),MIN((I898-A898+G898+H898+1)/I898,1),0),0)</f>
        <v>0</v>
      </c>
      <c r="T898" s="6">
        <f aca="true" t="shared" si="187" ref="T898:T961">IF(I898&lt;20,MIN(20,I898*2),IF(I898&gt;20*K898*L898,20*K898*L898,I898))</f>
        <v>20</v>
      </c>
      <c r="U898" s="1">
        <f aca="true" t="shared" si="188" ref="U898:U961">S898*T898</f>
        <v>0</v>
      </c>
      <c r="V898" s="13">
        <f aca="true" t="shared" si="189" ref="V898:V961">IF(J898&gt;0,IF(A898&lt;(G898+H898+I898+J898+1),MIN((J898-A898+G898+H898+I898+1)/J898,1),0),0)</f>
        <v>0</v>
      </c>
      <c r="W898">
        <f aca="true" t="shared" si="190" ref="W898:W961">IF(J898&lt;40,MIN(40,J898*2),IF(J898&gt;40*K898*L898,40*K898*L898,J898))</f>
        <v>40</v>
      </c>
      <c r="X898">
        <f aca="true" t="shared" si="191" ref="X898:X961">V898*W898</f>
        <v>0</v>
      </c>
      <c r="Y898" s="23" t="s">
        <v>54</v>
      </c>
    </row>
    <row r="899" spans="1:25" ht="14.25">
      <c r="A899" s="22">
        <v>4386</v>
      </c>
      <c r="B899" s="22">
        <v>1107825</v>
      </c>
      <c r="C899" s="22" t="s">
        <v>103</v>
      </c>
      <c r="D899" s="10" t="s">
        <v>101</v>
      </c>
      <c r="E899" s="22">
        <v>7</v>
      </c>
      <c r="F899" s="22">
        <v>668</v>
      </c>
      <c r="G899" s="15">
        <v>96</v>
      </c>
      <c r="H899" s="15">
        <v>237</v>
      </c>
      <c r="I899" s="15">
        <v>360</v>
      </c>
      <c r="J899" s="15">
        <v>1237</v>
      </c>
      <c r="K899" s="15">
        <v>1</v>
      </c>
      <c r="L899" s="11">
        <v>1</v>
      </c>
      <c r="M899" s="12">
        <f t="shared" si="181"/>
        <v>0</v>
      </c>
      <c r="N899" s="6">
        <f t="shared" si="182"/>
        <v>10</v>
      </c>
      <c r="O899" s="1">
        <f t="shared" si="183"/>
        <v>0</v>
      </c>
      <c r="P899" s="12">
        <f t="shared" si="180"/>
        <v>0</v>
      </c>
      <c r="Q899" s="6">
        <f t="shared" si="184"/>
        <v>15</v>
      </c>
      <c r="R899" s="1">
        <f t="shared" si="185"/>
        <v>0</v>
      </c>
      <c r="S899" s="12">
        <f t="shared" si="186"/>
        <v>0</v>
      </c>
      <c r="T899" s="6">
        <f t="shared" si="187"/>
        <v>20</v>
      </c>
      <c r="U899" s="1">
        <f t="shared" si="188"/>
        <v>0</v>
      </c>
      <c r="V899" s="13">
        <f t="shared" si="189"/>
        <v>0</v>
      </c>
      <c r="W899">
        <f t="shared" si="190"/>
        <v>40</v>
      </c>
      <c r="X899">
        <f t="shared" si="191"/>
        <v>0</v>
      </c>
      <c r="Y899" s="23" t="s">
        <v>54</v>
      </c>
    </row>
    <row r="900" spans="1:25" ht="14.25">
      <c r="A900" s="22">
        <v>4389</v>
      </c>
      <c r="B900" s="22">
        <v>1147516</v>
      </c>
      <c r="C900" s="22" t="s">
        <v>130</v>
      </c>
      <c r="D900" s="10" t="s">
        <v>101</v>
      </c>
      <c r="E900" s="22">
        <v>7</v>
      </c>
      <c r="F900" s="22">
        <v>667</v>
      </c>
      <c r="G900" s="15">
        <v>96</v>
      </c>
      <c r="H900" s="15">
        <v>237</v>
      </c>
      <c r="I900" s="15">
        <v>360</v>
      </c>
      <c r="J900" s="15">
        <v>1237</v>
      </c>
      <c r="K900" s="15">
        <v>1</v>
      </c>
      <c r="L900" s="11">
        <v>1</v>
      </c>
      <c r="M900" s="12">
        <f t="shared" si="181"/>
        <v>0</v>
      </c>
      <c r="N900" s="6">
        <f t="shared" si="182"/>
        <v>10</v>
      </c>
      <c r="O900" s="1">
        <f t="shared" si="183"/>
        <v>0</v>
      </c>
      <c r="P900" s="12">
        <f t="shared" si="180"/>
        <v>0</v>
      </c>
      <c r="Q900" s="6">
        <f t="shared" si="184"/>
        <v>15</v>
      </c>
      <c r="R900" s="1">
        <f t="shared" si="185"/>
        <v>0</v>
      </c>
      <c r="S900" s="12">
        <f t="shared" si="186"/>
        <v>0</v>
      </c>
      <c r="T900" s="6">
        <f t="shared" si="187"/>
        <v>20</v>
      </c>
      <c r="U900" s="1">
        <f t="shared" si="188"/>
        <v>0</v>
      </c>
      <c r="V900" s="13">
        <f t="shared" si="189"/>
        <v>0</v>
      </c>
      <c r="W900">
        <f t="shared" si="190"/>
        <v>40</v>
      </c>
      <c r="X900">
        <f t="shared" si="191"/>
        <v>0</v>
      </c>
      <c r="Y900" s="23" t="s">
        <v>54</v>
      </c>
    </row>
    <row r="901" spans="1:25" ht="14.25">
      <c r="A901">
        <v>46</v>
      </c>
      <c r="B901">
        <v>1043835</v>
      </c>
      <c r="C901" t="s">
        <v>151</v>
      </c>
      <c r="D901" t="s">
        <v>147</v>
      </c>
      <c r="E901" t="s">
        <v>260</v>
      </c>
      <c r="F901">
        <v>2009</v>
      </c>
      <c r="G901" s="52">
        <v>3</v>
      </c>
      <c r="H901" s="52">
        <v>3</v>
      </c>
      <c r="I901" s="52">
        <v>6</v>
      </c>
      <c r="J901" s="52">
        <v>21</v>
      </c>
      <c r="K901" s="52">
        <v>3</v>
      </c>
      <c r="L901" s="52">
        <v>1</v>
      </c>
      <c r="M901" s="12">
        <f t="shared" si="181"/>
        <v>0</v>
      </c>
      <c r="N901" s="6">
        <f t="shared" si="182"/>
        <v>6</v>
      </c>
      <c r="O901" s="1">
        <f t="shared" si="183"/>
        <v>0</v>
      </c>
      <c r="P901" s="12">
        <f aca="true" t="shared" si="192" ref="P901:P932">IF(A901&lt;(G901+H901+1),MIN((H901-A901+G901+1)/H901,1),0)</f>
        <v>0</v>
      </c>
      <c r="Q901" s="6">
        <f t="shared" si="184"/>
        <v>6</v>
      </c>
      <c r="R901" s="1">
        <f t="shared" si="185"/>
        <v>0</v>
      </c>
      <c r="S901" s="12">
        <f t="shared" si="186"/>
        <v>0</v>
      </c>
      <c r="T901" s="6">
        <f t="shared" si="187"/>
        <v>12</v>
      </c>
      <c r="U901" s="1">
        <f t="shared" si="188"/>
        <v>0</v>
      </c>
      <c r="V901" s="13">
        <f t="shared" si="189"/>
        <v>0</v>
      </c>
      <c r="W901">
        <f t="shared" si="190"/>
        <v>40</v>
      </c>
      <c r="X901">
        <f t="shared" si="191"/>
        <v>0</v>
      </c>
      <c r="Y901" t="s">
        <v>274</v>
      </c>
    </row>
    <row r="902" spans="1:25" ht="14.25">
      <c r="A902">
        <v>15</v>
      </c>
      <c r="B902">
        <v>1135756</v>
      </c>
      <c r="C902" t="s">
        <v>104</v>
      </c>
      <c r="D902" s="10" t="s">
        <v>101</v>
      </c>
      <c r="E902">
        <v>4</v>
      </c>
      <c r="F902">
        <v>2526</v>
      </c>
      <c r="G902">
        <v>5</v>
      </c>
      <c r="H902">
        <v>5</v>
      </c>
      <c r="I902">
        <v>7</v>
      </c>
      <c r="J902">
        <v>43</v>
      </c>
      <c r="K902">
        <v>3</v>
      </c>
      <c r="L902">
        <v>1</v>
      </c>
      <c r="M902" s="8">
        <f t="shared" si="181"/>
        <v>0</v>
      </c>
      <c r="N902" s="5">
        <f t="shared" si="182"/>
        <v>10</v>
      </c>
      <c r="O902" s="26">
        <f t="shared" si="183"/>
        <v>0</v>
      </c>
      <c r="P902" s="8">
        <f t="shared" si="192"/>
        <v>0</v>
      </c>
      <c r="Q902" s="5">
        <f t="shared" si="184"/>
        <v>10</v>
      </c>
      <c r="R902" s="26">
        <f t="shared" si="185"/>
        <v>0</v>
      </c>
      <c r="S902" s="12">
        <f t="shared" si="186"/>
        <v>0.42857142857142855</v>
      </c>
      <c r="T902" s="5">
        <f t="shared" si="187"/>
        <v>14</v>
      </c>
      <c r="U902" s="26">
        <f t="shared" si="188"/>
        <v>6</v>
      </c>
      <c r="V902" s="13">
        <f t="shared" si="189"/>
        <v>1</v>
      </c>
      <c r="W902">
        <f t="shared" si="190"/>
        <v>43</v>
      </c>
      <c r="X902">
        <f t="shared" si="191"/>
        <v>43</v>
      </c>
      <c r="Y902" t="s">
        <v>128</v>
      </c>
    </row>
    <row r="903" spans="1:25" ht="14.25">
      <c r="A903">
        <v>19</v>
      </c>
      <c r="B903">
        <v>1015454</v>
      </c>
      <c r="C903" t="s">
        <v>213</v>
      </c>
      <c r="D903" s="10" t="s">
        <v>212</v>
      </c>
      <c r="E903">
        <v>3</v>
      </c>
      <c r="F903">
        <v>2509</v>
      </c>
      <c r="G903">
        <v>5</v>
      </c>
      <c r="H903">
        <v>5</v>
      </c>
      <c r="I903">
        <v>7</v>
      </c>
      <c r="J903">
        <v>43</v>
      </c>
      <c r="K903">
        <v>3</v>
      </c>
      <c r="L903">
        <v>1</v>
      </c>
      <c r="M903" s="8">
        <f t="shared" si="181"/>
        <v>0</v>
      </c>
      <c r="N903" s="5">
        <f t="shared" si="182"/>
        <v>10</v>
      </c>
      <c r="O903" s="26">
        <f t="shared" si="183"/>
        <v>0</v>
      </c>
      <c r="P903" s="8">
        <f t="shared" si="192"/>
        <v>0</v>
      </c>
      <c r="Q903" s="5">
        <f t="shared" si="184"/>
        <v>10</v>
      </c>
      <c r="R903" s="26">
        <f t="shared" si="185"/>
        <v>0</v>
      </c>
      <c r="S903" s="12">
        <f t="shared" si="186"/>
        <v>0</v>
      </c>
      <c r="T903" s="5">
        <f t="shared" si="187"/>
        <v>14</v>
      </c>
      <c r="U903" s="26">
        <f t="shared" si="188"/>
        <v>0</v>
      </c>
      <c r="V903" s="13">
        <f t="shared" si="189"/>
        <v>0.9767441860465116</v>
      </c>
      <c r="W903">
        <f t="shared" si="190"/>
        <v>43</v>
      </c>
      <c r="X903">
        <f t="shared" si="191"/>
        <v>42</v>
      </c>
      <c r="Y903" t="s">
        <v>128</v>
      </c>
    </row>
    <row r="904" spans="1:25" ht="14.25">
      <c r="A904">
        <v>73</v>
      </c>
      <c r="B904">
        <v>2576892</v>
      </c>
      <c r="C904" t="s">
        <v>228</v>
      </c>
      <c r="D904" s="10" t="s">
        <v>212</v>
      </c>
      <c r="E904">
        <v>5</v>
      </c>
      <c r="F904">
        <v>2196</v>
      </c>
      <c r="G904">
        <v>5</v>
      </c>
      <c r="H904">
        <v>5</v>
      </c>
      <c r="I904">
        <v>7</v>
      </c>
      <c r="J904">
        <v>43</v>
      </c>
      <c r="K904">
        <v>3</v>
      </c>
      <c r="L904">
        <v>1</v>
      </c>
      <c r="M904" s="8">
        <f t="shared" si="181"/>
        <v>0</v>
      </c>
      <c r="N904" s="5">
        <f t="shared" si="182"/>
        <v>10</v>
      </c>
      <c r="O904" s="26">
        <f t="shared" si="183"/>
        <v>0</v>
      </c>
      <c r="P904" s="8">
        <f t="shared" si="192"/>
        <v>0</v>
      </c>
      <c r="Q904" s="5">
        <f t="shared" si="184"/>
        <v>10</v>
      </c>
      <c r="R904" s="26">
        <f t="shared" si="185"/>
        <v>0</v>
      </c>
      <c r="S904" s="12">
        <f t="shared" si="186"/>
        <v>0</v>
      </c>
      <c r="T904" s="5">
        <f t="shared" si="187"/>
        <v>14</v>
      </c>
      <c r="U904" s="26">
        <f t="shared" si="188"/>
        <v>0</v>
      </c>
      <c r="V904" s="13">
        <f t="shared" si="189"/>
        <v>0</v>
      </c>
      <c r="W904">
        <f t="shared" si="190"/>
        <v>43</v>
      </c>
      <c r="X904">
        <f t="shared" si="191"/>
        <v>0</v>
      </c>
      <c r="Y904" t="s">
        <v>128</v>
      </c>
    </row>
    <row r="905" spans="1:25" ht="14.25">
      <c r="A905">
        <v>91</v>
      </c>
      <c r="B905">
        <v>2214447</v>
      </c>
      <c r="C905" t="s">
        <v>220</v>
      </c>
      <c r="D905" s="10" t="s">
        <v>212</v>
      </c>
      <c r="E905">
        <v>5</v>
      </c>
      <c r="F905">
        <v>2054</v>
      </c>
      <c r="G905">
        <v>5</v>
      </c>
      <c r="H905">
        <v>5</v>
      </c>
      <c r="I905">
        <v>7</v>
      </c>
      <c r="J905">
        <v>43</v>
      </c>
      <c r="K905">
        <v>3</v>
      </c>
      <c r="L905">
        <v>1</v>
      </c>
      <c r="M905" s="8">
        <f t="shared" si="181"/>
        <v>0</v>
      </c>
      <c r="N905" s="5">
        <f t="shared" si="182"/>
        <v>10</v>
      </c>
      <c r="O905" s="26">
        <f t="shared" si="183"/>
        <v>0</v>
      </c>
      <c r="P905" s="8">
        <f t="shared" si="192"/>
        <v>0</v>
      </c>
      <c r="Q905" s="5">
        <f t="shared" si="184"/>
        <v>10</v>
      </c>
      <c r="R905" s="26">
        <f t="shared" si="185"/>
        <v>0</v>
      </c>
      <c r="S905" s="12">
        <f t="shared" si="186"/>
        <v>0</v>
      </c>
      <c r="T905" s="5">
        <f t="shared" si="187"/>
        <v>14</v>
      </c>
      <c r="U905" s="26">
        <f t="shared" si="188"/>
        <v>0</v>
      </c>
      <c r="V905" s="13">
        <f t="shared" si="189"/>
        <v>0</v>
      </c>
      <c r="W905">
        <f t="shared" si="190"/>
        <v>43</v>
      </c>
      <c r="X905">
        <f t="shared" si="191"/>
        <v>0</v>
      </c>
      <c r="Y905" t="s">
        <v>128</v>
      </c>
    </row>
    <row r="906" spans="1:25" ht="14.25">
      <c r="A906">
        <v>98</v>
      </c>
      <c r="B906">
        <v>1165108</v>
      </c>
      <c r="C906" t="s">
        <v>132</v>
      </c>
      <c r="D906" s="10" t="s">
        <v>101</v>
      </c>
      <c r="E906">
        <v>7</v>
      </c>
      <c r="F906">
        <v>1927</v>
      </c>
      <c r="G906">
        <v>5</v>
      </c>
      <c r="H906">
        <v>5</v>
      </c>
      <c r="I906">
        <v>7</v>
      </c>
      <c r="J906">
        <v>43</v>
      </c>
      <c r="K906">
        <v>3</v>
      </c>
      <c r="L906">
        <v>1</v>
      </c>
      <c r="M906" s="8">
        <f t="shared" si="181"/>
        <v>0</v>
      </c>
      <c r="N906" s="5">
        <f t="shared" si="182"/>
        <v>10</v>
      </c>
      <c r="O906" s="26">
        <f t="shared" si="183"/>
        <v>0</v>
      </c>
      <c r="P906" s="8">
        <f t="shared" si="192"/>
        <v>0</v>
      </c>
      <c r="Q906" s="5">
        <f t="shared" si="184"/>
        <v>10</v>
      </c>
      <c r="R906" s="26">
        <f t="shared" si="185"/>
        <v>0</v>
      </c>
      <c r="S906" s="12">
        <f t="shared" si="186"/>
        <v>0</v>
      </c>
      <c r="T906" s="5">
        <f t="shared" si="187"/>
        <v>14</v>
      </c>
      <c r="U906" s="26">
        <f t="shared" si="188"/>
        <v>0</v>
      </c>
      <c r="V906" s="13">
        <f t="shared" si="189"/>
        <v>0</v>
      </c>
      <c r="W906">
        <f t="shared" si="190"/>
        <v>43</v>
      </c>
      <c r="X906">
        <f t="shared" si="191"/>
        <v>0</v>
      </c>
      <c r="Y906" t="s">
        <v>128</v>
      </c>
    </row>
    <row r="907" spans="1:25" ht="14.25">
      <c r="A907">
        <v>13</v>
      </c>
      <c r="B907">
        <v>2269425</v>
      </c>
      <c r="C907" t="s">
        <v>221</v>
      </c>
      <c r="D907" t="s">
        <v>212</v>
      </c>
      <c r="E907" t="s">
        <v>266</v>
      </c>
      <c r="F907">
        <v>2521</v>
      </c>
      <c r="G907" s="52">
        <v>1</v>
      </c>
      <c r="H907" s="52">
        <v>7</v>
      </c>
      <c r="I907" s="52">
        <v>5</v>
      </c>
      <c r="J907" s="52">
        <v>39</v>
      </c>
      <c r="K907" s="52">
        <v>3</v>
      </c>
      <c r="L907" s="52">
        <v>1</v>
      </c>
      <c r="M907" s="12">
        <f t="shared" si="181"/>
        <v>0</v>
      </c>
      <c r="N907" s="6">
        <f t="shared" si="182"/>
        <v>2</v>
      </c>
      <c r="O907" s="1">
        <f t="shared" si="183"/>
        <v>0</v>
      </c>
      <c r="P907" s="12">
        <f t="shared" si="192"/>
        <v>0</v>
      </c>
      <c r="Q907" s="6">
        <f t="shared" si="184"/>
        <v>14</v>
      </c>
      <c r="R907" s="1">
        <f t="shared" si="185"/>
        <v>0</v>
      </c>
      <c r="S907" s="12">
        <f t="shared" si="186"/>
        <v>0.2</v>
      </c>
      <c r="T907" s="6">
        <f t="shared" si="187"/>
        <v>10</v>
      </c>
      <c r="U907" s="1">
        <f t="shared" si="188"/>
        <v>2</v>
      </c>
      <c r="V907" s="13">
        <f t="shared" si="189"/>
        <v>1</v>
      </c>
      <c r="W907">
        <f t="shared" si="190"/>
        <v>40</v>
      </c>
      <c r="X907">
        <f t="shared" si="191"/>
        <v>40</v>
      </c>
      <c r="Y907" t="s">
        <v>450</v>
      </c>
    </row>
    <row r="908" spans="1:25" ht="14.25">
      <c r="A908">
        <v>14</v>
      </c>
      <c r="B908">
        <v>1015454</v>
      </c>
      <c r="C908" t="s">
        <v>213</v>
      </c>
      <c r="D908" t="s">
        <v>212</v>
      </c>
      <c r="E908" t="s">
        <v>281</v>
      </c>
      <c r="F908">
        <v>2520</v>
      </c>
      <c r="G908" s="52">
        <v>1</v>
      </c>
      <c r="H908" s="52">
        <v>7</v>
      </c>
      <c r="I908" s="52">
        <v>5</v>
      </c>
      <c r="J908" s="52">
        <v>39</v>
      </c>
      <c r="K908" s="52">
        <v>3</v>
      </c>
      <c r="L908" s="52">
        <v>1</v>
      </c>
      <c r="M908" s="12">
        <f t="shared" si="181"/>
        <v>0</v>
      </c>
      <c r="N908" s="6">
        <f t="shared" si="182"/>
        <v>2</v>
      </c>
      <c r="O908" s="1">
        <f t="shared" si="183"/>
        <v>0</v>
      </c>
      <c r="P908" s="12">
        <f t="shared" si="192"/>
        <v>0</v>
      </c>
      <c r="Q908" s="6">
        <f t="shared" si="184"/>
        <v>14</v>
      </c>
      <c r="R908" s="1">
        <f t="shared" si="185"/>
        <v>0</v>
      </c>
      <c r="S908" s="12">
        <f t="shared" si="186"/>
        <v>0</v>
      </c>
      <c r="T908" s="6">
        <f t="shared" si="187"/>
        <v>10</v>
      </c>
      <c r="U908" s="1">
        <f t="shared" si="188"/>
        <v>0</v>
      </c>
      <c r="V908" s="13">
        <f t="shared" si="189"/>
        <v>1</v>
      </c>
      <c r="W908">
        <f t="shared" si="190"/>
        <v>40</v>
      </c>
      <c r="X908">
        <f t="shared" si="191"/>
        <v>40</v>
      </c>
      <c r="Y908" t="s">
        <v>450</v>
      </c>
    </row>
    <row r="909" spans="1:25" ht="14.25">
      <c r="A909">
        <v>25</v>
      </c>
      <c r="B909">
        <v>2567521</v>
      </c>
      <c r="C909" t="s">
        <v>225</v>
      </c>
      <c r="D909" t="s">
        <v>212</v>
      </c>
      <c r="E909" t="s">
        <v>266</v>
      </c>
      <c r="F909">
        <v>2481</v>
      </c>
      <c r="G909" s="52">
        <v>1</v>
      </c>
      <c r="H909" s="52">
        <v>7</v>
      </c>
      <c r="I909" s="52">
        <v>5</v>
      </c>
      <c r="J909" s="52">
        <v>39</v>
      </c>
      <c r="K909" s="52">
        <v>3</v>
      </c>
      <c r="L909" s="52">
        <v>1</v>
      </c>
      <c r="M909" s="12">
        <f t="shared" si="181"/>
        <v>0</v>
      </c>
      <c r="N909" s="6">
        <f t="shared" si="182"/>
        <v>2</v>
      </c>
      <c r="O909" s="1">
        <f t="shared" si="183"/>
        <v>0</v>
      </c>
      <c r="P909" s="12">
        <f t="shared" si="192"/>
        <v>0</v>
      </c>
      <c r="Q909" s="6">
        <f t="shared" si="184"/>
        <v>14</v>
      </c>
      <c r="R909" s="1">
        <f t="shared" si="185"/>
        <v>0</v>
      </c>
      <c r="S909" s="12">
        <f t="shared" si="186"/>
        <v>0</v>
      </c>
      <c r="T909" s="6">
        <f t="shared" si="187"/>
        <v>10</v>
      </c>
      <c r="U909" s="1">
        <f t="shared" si="188"/>
        <v>0</v>
      </c>
      <c r="V909" s="13">
        <f t="shared" si="189"/>
        <v>0.717948717948718</v>
      </c>
      <c r="W909">
        <f t="shared" si="190"/>
        <v>40</v>
      </c>
      <c r="X909">
        <f t="shared" si="191"/>
        <v>28.71794871794872</v>
      </c>
      <c r="Y909" t="s">
        <v>450</v>
      </c>
    </row>
    <row r="910" spans="1:25" ht="14.25">
      <c r="A910">
        <v>34</v>
      </c>
      <c r="B910">
        <v>2613612</v>
      </c>
      <c r="C910" t="s">
        <v>232</v>
      </c>
      <c r="D910" t="s">
        <v>212</v>
      </c>
      <c r="E910" t="s">
        <v>250</v>
      </c>
      <c r="F910">
        <v>2416</v>
      </c>
      <c r="G910" s="52">
        <v>1</v>
      </c>
      <c r="H910" s="52">
        <v>7</v>
      </c>
      <c r="I910" s="52">
        <v>5</v>
      </c>
      <c r="J910" s="52">
        <v>39</v>
      </c>
      <c r="K910" s="52">
        <v>3</v>
      </c>
      <c r="L910" s="52">
        <v>1</v>
      </c>
      <c r="M910" s="12">
        <f t="shared" si="181"/>
        <v>0</v>
      </c>
      <c r="N910" s="6">
        <f t="shared" si="182"/>
        <v>2</v>
      </c>
      <c r="O910" s="1">
        <f t="shared" si="183"/>
        <v>0</v>
      </c>
      <c r="P910" s="12">
        <f t="shared" si="192"/>
        <v>0</v>
      </c>
      <c r="Q910" s="6">
        <f t="shared" si="184"/>
        <v>14</v>
      </c>
      <c r="R910" s="1">
        <f t="shared" si="185"/>
        <v>0</v>
      </c>
      <c r="S910" s="12">
        <f t="shared" si="186"/>
        <v>0</v>
      </c>
      <c r="T910" s="6">
        <f t="shared" si="187"/>
        <v>10</v>
      </c>
      <c r="U910" s="1">
        <f t="shared" si="188"/>
        <v>0</v>
      </c>
      <c r="V910" s="13">
        <f t="shared" si="189"/>
        <v>0.48717948717948717</v>
      </c>
      <c r="W910">
        <f t="shared" si="190"/>
        <v>40</v>
      </c>
      <c r="X910">
        <f t="shared" si="191"/>
        <v>19.487179487179485</v>
      </c>
      <c r="Y910" t="s">
        <v>450</v>
      </c>
    </row>
    <row r="911" spans="1:25" ht="14.25">
      <c r="A911">
        <v>41</v>
      </c>
      <c r="B911">
        <v>2504126</v>
      </c>
      <c r="C911" t="s">
        <v>223</v>
      </c>
      <c r="D911" t="s">
        <v>212</v>
      </c>
      <c r="E911" t="s">
        <v>263</v>
      </c>
      <c r="F911">
        <v>2373</v>
      </c>
      <c r="G911" s="52">
        <v>1</v>
      </c>
      <c r="H911" s="52">
        <v>7</v>
      </c>
      <c r="I911" s="52">
        <v>5</v>
      </c>
      <c r="J911" s="52">
        <v>39</v>
      </c>
      <c r="K911" s="52">
        <v>3</v>
      </c>
      <c r="L911" s="52">
        <v>1</v>
      </c>
      <c r="M911" s="12">
        <f t="shared" si="181"/>
        <v>0</v>
      </c>
      <c r="N911" s="6">
        <f t="shared" si="182"/>
        <v>2</v>
      </c>
      <c r="O911" s="1">
        <f t="shared" si="183"/>
        <v>0</v>
      </c>
      <c r="P911" s="12">
        <f t="shared" si="192"/>
        <v>0</v>
      </c>
      <c r="Q911" s="6">
        <f t="shared" si="184"/>
        <v>14</v>
      </c>
      <c r="R911" s="1">
        <f t="shared" si="185"/>
        <v>0</v>
      </c>
      <c r="S911" s="12">
        <f t="shared" si="186"/>
        <v>0</v>
      </c>
      <c r="T911" s="6">
        <f t="shared" si="187"/>
        <v>10</v>
      </c>
      <c r="U911" s="1">
        <f t="shared" si="188"/>
        <v>0</v>
      </c>
      <c r="V911" s="13">
        <f t="shared" si="189"/>
        <v>0.3076923076923077</v>
      </c>
      <c r="W911">
        <f t="shared" si="190"/>
        <v>40</v>
      </c>
      <c r="X911">
        <f t="shared" si="191"/>
        <v>12.307692307692308</v>
      </c>
      <c r="Y911" t="s">
        <v>450</v>
      </c>
    </row>
    <row r="912" spans="1:25" ht="14.25">
      <c r="A912">
        <v>46</v>
      </c>
      <c r="B912">
        <v>2548014</v>
      </c>
      <c r="C912" t="s">
        <v>202</v>
      </c>
      <c r="D912" t="s">
        <v>197</v>
      </c>
      <c r="E912" t="s">
        <v>261</v>
      </c>
      <c r="F912">
        <v>2354</v>
      </c>
      <c r="G912" s="52">
        <v>1</v>
      </c>
      <c r="H912" s="52">
        <v>7</v>
      </c>
      <c r="I912" s="52">
        <v>5</v>
      </c>
      <c r="J912" s="52">
        <v>39</v>
      </c>
      <c r="K912" s="52">
        <v>3</v>
      </c>
      <c r="L912" s="52">
        <v>1</v>
      </c>
      <c r="M912" s="12">
        <f t="shared" si="181"/>
        <v>0</v>
      </c>
      <c r="N912" s="6">
        <f t="shared" si="182"/>
        <v>2</v>
      </c>
      <c r="O912" s="1">
        <f t="shared" si="183"/>
        <v>0</v>
      </c>
      <c r="P912" s="12">
        <f t="shared" si="192"/>
        <v>0</v>
      </c>
      <c r="Q912" s="6">
        <f t="shared" si="184"/>
        <v>14</v>
      </c>
      <c r="R912" s="1">
        <f t="shared" si="185"/>
        <v>0</v>
      </c>
      <c r="S912" s="12">
        <f t="shared" si="186"/>
        <v>0</v>
      </c>
      <c r="T912" s="6">
        <f t="shared" si="187"/>
        <v>10</v>
      </c>
      <c r="U912" s="1">
        <f t="shared" si="188"/>
        <v>0</v>
      </c>
      <c r="V912" s="13">
        <f t="shared" si="189"/>
        <v>0.1794871794871795</v>
      </c>
      <c r="W912">
        <f t="shared" si="190"/>
        <v>40</v>
      </c>
      <c r="X912">
        <f t="shared" si="191"/>
        <v>7.17948717948718</v>
      </c>
      <c r="Y912" t="s">
        <v>450</v>
      </c>
    </row>
    <row r="913" spans="1:25" ht="14.25">
      <c r="A913">
        <v>47</v>
      </c>
      <c r="B913">
        <v>2511927</v>
      </c>
      <c r="C913" t="s">
        <v>157</v>
      </c>
      <c r="D913" t="s">
        <v>147</v>
      </c>
      <c r="E913" t="s">
        <v>263</v>
      </c>
      <c r="F913">
        <v>2343</v>
      </c>
      <c r="G913" s="52">
        <v>1</v>
      </c>
      <c r="H913" s="52">
        <v>7</v>
      </c>
      <c r="I913" s="52">
        <v>5</v>
      </c>
      <c r="J913" s="52">
        <v>39</v>
      </c>
      <c r="K913" s="52">
        <v>3</v>
      </c>
      <c r="L913" s="52">
        <v>1</v>
      </c>
      <c r="M913" s="12">
        <f t="shared" si="181"/>
        <v>0</v>
      </c>
      <c r="N913" s="6">
        <f t="shared" si="182"/>
        <v>2</v>
      </c>
      <c r="O913" s="1">
        <f t="shared" si="183"/>
        <v>0</v>
      </c>
      <c r="P913" s="12">
        <f t="shared" si="192"/>
        <v>0</v>
      </c>
      <c r="Q913" s="6">
        <f t="shared" si="184"/>
        <v>14</v>
      </c>
      <c r="R913" s="1">
        <f t="shared" si="185"/>
        <v>0</v>
      </c>
      <c r="S913" s="12">
        <f t="shared" si="186"/>
        <v>0</v>
      </c>
      <c r="T913" s="6">
        <f t="shared" si="187"/>
        <v>10</v>
      </c>
      <c r="U913" s="1">
        <f t="shared" si="188"/>
        <v>0</v>
      </c>
      <c r="V913" s="13">
        <f t="shared" si="189"/>
        <v>0.15384615384615385</v>
      </c>
      <c r="W913">
        <f t="shared" si="190"/>
        <v>40</v>
      </c>
      <c r="X913">
        <f t="shared" si="191"/>
        <v>6.153846153846154</v>
      </c>
      <c r="Y913" t="s">
        <v>450</v>
      </c>
    </row>
    <row r="914" spans="1:25" ht="14.25">
      <c r="A914">
        <v>49</v>
      </c>
      <c r="B914">
        <v>2214447</v>
      </c>
      <c r="C914" t="s">
        <v>220</v>
      </c>
      <c r="D914" t="s">
        <v>212</v>
      </c>
      <c r="E914" t="s">
        <v>261</v>
      </c>
      <c r="F914">
        <v>2339</v>
      </c>
      <c r="G914" s="52">
        <v>1</v>
      </c>
      <c r="H914" s="52">
        <v>7</v>
      </c>
      <c r="I914" s="52">
        <v>5</v>
      </c>
      <c r="J914" s="52">
        <v>39</v>
      </c>
      <c r="K914" s="52">
        <v>3</v>
      </c>
      <c r="L914" s="52">
        <v>1</v>
      </c>
      <c r="M914" s="12">
        <f t="shared" si="181"/>
        <v>0</v>
      </c>
      <c r="N914" s="6">
        <f t="shared" si="182"/>
        <v>2</v>
      </c>
      <c r="O914" s="1">
        <f t="shared" si="183"/>
        <v>0</v>
      </c>
      <c r="P914" s="12">
        <f t="shared" si="192"/>
        <v>0</v>
      </c>
      <c r="Q914" s="6">
        <f t="shared" si="184"/>
        <v>14</v>
      </c>
      <c r="R914" s="1">
        <f t="shared" si="185"/>
        <v>0</v>
      </c>
      <c r="S914" s="12">
        <f t="shared" si="186"/>
        <v>0</v>
      </c>
      <c r="T914" s="6">
        <f t="shared" si="187"/>
        <v>10</v>
      </c>
      <c r="U914" s="1">
        <f t="shared" si="188"/>
        <v>0</v>
      </c>
      <c r="V914" s="13">
        <f t="shared" si="189"/>
        <v>0.10256410256410256</v>
      </c>
      <c r="W914">
        <f t="shared" si="190"/>
        <v>40</v>
      </c>
      <c r="X914">
        <f t="shared" si="191"/>
        <v>4.102564102564102</v>
      </c>
      <c r="Y914" t="s">
        <v>450</v>
      </c>
    </row>
    <row r="915" spans="1:25" ht="14.25">
      <c r="A915">
        <v>62</v>
      </c>
      <c r="B915">
        <v>2394701</v>
      </c>
      <c r="C915" t="s">
        <v>222</v>
      </c>
      <c r="D915" t="s">
        <v>212</v>
      </c>
      <c r="E915" t="s">
        <v>261</v>
      </c>
      <c r="F915">
        <v>2293</v>
      </c>
      <c r="G915" s="52">
        <v>1</v>
      </c>
      <c r="H915" s="52">
        <v>7</v>
      </c>
      <c r="I915" s="52">
        <v>5</v>
      </c>
      <c r="J915" s="52">
        <v>39</v>
      </c>
      <c r="K915" s="52">
        <v>3</v>
      </c>
      <c r="L915" s="52">
        <v>1</v>
      </c>
      <c r="M915" s="12">
        <f t="shared" si="181"/>
        <v>0</v>
      </c>
      <c r="N915" s="6">
        <f t="shared" si="182"/>
        <v>2</v>
      </c>
      <c r="O915" s="1">
        <f t="shared" si="183"/>
        <v>0</v>
      </c>
      <c r="P915" s="12">
        <f t="shared" si="192"/>
        <v>0</v>
      </c>
      <c r="Q915" s="6">
        <f t="shared" si="184"/>
        <v>14</v>
      </c>
      <c r="R915" s="1">
        <f t="shared" si="185"/>
        <v>0</v>
      </c>
      <c r="S915" s="12">
        <f t="shared" si="186"/>
        <v>0</v>
      </c>
      <c r="T915" s="6">
        <f t="shared" si="187"/>
        <v>10</v>
      </c>
      <c r="U915" s="1">
        <f t="shared" si="188"/>
        <v>0</v>
      </c>
      <c r="V915" s="13">
        <f t="shared" si="189"/>
        <v>0</v>
      </c>
      <c r="W915">
        <f t="shared" si="190"/>
        <v>40</v>
      </c>
      <c r="X915">
        <f t="shared" si="191"/>
        <v>0</v>
      </c>
      <c r="Y915" t="s">
        <v>450</v>
      </c>
    </row>
    <row r="916" spans="1:25" ht="14.25">
      <c r="A916">
        <v>69</v>
      </c>
      <c r="B916">
        <v>2576892</v>
      </c>
      <c r="C916" t="s">
        <v>228</v>
      </c>
      <c r="D916" t="s">
        <v>212</v>
      </c>
      <c r="E916" t="s">
        <v>265</v>
      </c>
      <c r="F916">
        <v>2268</v>
      </c>
      <c r="G916" s="52">
        <v>1</v>
      </c>
      <c r="H916" s="52">
        <v>7</v>
      </c>
      <c r="I916" s="52">
        <v>5</v>
      </c>
      <c r="J916" s="52">
        <v>39</v>
      </c>
      <c r="K916" s="52">
        <v>3</v>
      </c>
      <c r="L916" s="52">
        <v>1</v>
      </c>
      <c r="M916" s="12">
        <f t="shared" si="181"/>
        <v>0</v>
      </c>
      <c r="N916" s="6">
        <f t="shared" si="182"/>
        <v>2</v>
      </c>
      <c r="O916" s="1">
        <f t="shared" si="183"/>
        <v>0</v>
      </c>
      <c r="P916" s="12">
        <f t="shared" si="192"/>
        <v>0</v>
      </c>
      <c r="Q916" s="6">
        <f t="shared" si="184"/>
        <v>14</v>
      </c>
      <c r="R916" s="1">
        <f t="shared" si="185"/>
        <v>0</v>
      </c>
      <c r="S916" s="12">
        <f t="shared" si="186"/>
        <v>0</v>
      </c>
      <c r="T916" s="6">
        <f t="shared" si="187"/>
        <v>10</v>
      </c>
      <c r="U916" s="1">
        <f t="shared" si="188"/>
        <v>0</v>
      </c>
      <c r="V916" s="13">
        <f t="shared" si="189"/>
        <v>0</v>
      </c>
      <c r="W916">
        <f t="shared" si="190"/>
        <v>40</v>
      </c>
      <c r="X916">
        <f t="shared" si="191"/>
        <v>0</v>
      </c>
      <c r="Y916" t="s">
        <v>450</v>
      </c>
    </row>
    <row r="917" spans="1:25" ht="14.25">
      <c r="A917">
        <v>94</v>
      </c>
      <c r="B917">
        <v>2576824</v>
      </c>
      <c r="C917" t="s">
        <v>227</v>
      </c>
      <c r="D917" t="s">
        <v>212</v>
      </c>
      <c r="E917" t="s">
        <v>261</v>
      </c>
      <c r="F917">
        <v>2146</v>
      </c>
      <c r="G917" s="52">
        <v>1</v>
      </c>
      <c r="H917" s="52">
        <v>7</v>
      </c>
      <c r="I917" s="52">
        <v>5</v>
      </c>
      <c r="J917" s="52">
        <v>39</v>
      </c>
      <c r="K917" s="52">
        <v>3</v>
      </c>
      <c r="L917" s="52">
        <v>1</v>
      </c>
      <c r="M917" s="12">
        <f t="shared" si="181"/>
        <v>0</v>
      </c>
      <c r="N917" s="6">
        <f t="shared" si="182"/>
        <v>2</v>
      </c>
      <c r="O917" s="1">
        <f t="shared" si="183"/>
        <v>0</v>
      </c>
      <c r="P917" s="12">
        <f t="shared" si="192"/>
        <v>0</v>
      </c>
      <c r="Q917" s="6">
        <f t="shared" si="184"/>
        <v>14</v>
      </c>
      <c r="R917" s="1">
        <f t="shared" si="185"/>
        <v>0</v>
      </c>
      <c r="S917" s="12">
        <f t="shared" si="186"/>
        <v>0</v>
      </c>
      <c r="T917" s="6">
        <f t="shared" si="187"/>
        <v>10</v>
      </c>
      <c r="U917" s="1">
        <f t="shared" si="188"/>
        <v>0</v>
      </c>
      <c r="V917" s="13">
        <f t="shared" si="189"/>
        <v>0</v>
      </c>
      <c r="W917">
        <f t="shared" si="190"/>
        <v>40</v>
      </c>
      <c r="X917">
        <f t="shared" si="191"/>
        <v>0</v>
      </c>
      <c r="Y917" t="s">
        <v>450</v>
      </c>
    </row>
    <row r="918" spans="1:25" ht="14.25">
      <c r="A918">
        <v>95</v>
      </c>
      <c r="B918">
        <v>2705634</v>
      </c>
      <c r="C918" t="s">
        <v>234</v>
      </c>
      <c r="D918" t="s">
        <v>212</v>
      </c>
      <c r="E918" t="s">
        <v>261</v>
      </c>
      <c r="F918">
        <v>2145</v>
      </c>
      <c r="G918" s="52">
        <v>1</v>
      </c>
      <c r="H918" s="52">
        <v>7</v>
      </c>
      <c r="I918" s="52">
        <v>5</v>
      </c>
      <c r="J918" s="52">
        <v>39</v>
      </c>
      <c r="K918" s="52">
        <v>3</v>
      </c>
      <c r="L918" s="52">
        <v>1</v>
      </c>
      <c r="M918" s="12">
        <f t="shared" si="181"/>
        <v>0</v>
      </c>
      <c r="N918" s="6">
        <f t="shared" si="182"/>
        <v>2</v>
      </c>
      <c r="O918" s="1">
        <f t="shared" si="183"/>
        <v>0</v>
      </c>
      <c r="P918" s="12">
        <f t="shared" si="192"/>
        <v>0</v>
      </c>
      <c r="Q918" s="6">
        <f t="shared" si="184"/>
        <v>14</v>
      </c>
      <c r="R918" s="1">
        <f t="shared" si="185"/>
        <v>0</v>
      </c>
      <c r="S918" s="12">
        <f t="shared" si="186"/>
        <v>0</v>
      </c>
      <c r="T918" s="6">
        <f t="shared" si="187"/>
        <v>10</v>
      </c>
      <c r="U918" s="1">
        <f t="shared" si="188"/>
        <v>0</v>
      </c>
      <c r="V918" s="13">
        <f t="shared" si="189"/>
        <v>0</v>
      </c>
      <c r="W918">
        <f t="shared" si="190"/>
        <v>40</v>
      </c>
      <c r="X918">
        <f t="shared" si="191"/>
        <v>0</v>
      </c>
      <c r="Y918" t="s">
        <v>450</v>
      </c>
    </row>
    <row r="919" spans="1:25" ht="14.25">
      <c r="A919">
        <v>46</v>
      </c>
      <c r="B919">
        <v>2334047</v>
      </c>
      <c r="C919" t="s">
        <v>140</v>
      </c>
      <c r="D919" s="10" t="s">
        <v>101</v>
      </c>
      <c r="E919">
        <v>1</v>
      </c>
      <c r="F919">
        <v>2594</v>
      </c>
      <c r="G919">
        <v>89</v>
      </c>
      <c r="H919">
        <v>207</v>
      </c>
      <c r="I919">
        <v>301</v>
      </c>
      <c r="J919">
        <v>814</v>
      </c>
      <c r="K919">
        <v>3</v>
      </c>
      <c r="L919">
        <v>1.5</v>
      </c>
      <c r="M919" s="8">
        <f t="shared" si="181"/>
        <v>0.4943820224719101</v>
      </c>
      <c r="N919" s="5">
        <f t="shared" si="182"/>
        <v>45</v>
      </c>
      <c r="O919" s="26">
        <f t="shared" si="183"/>
        <v>22.247191011235955</v>
      </c>
      <c r="P919" s="8">
        <f t="shared" si="192"/>
        <v>1</v>
      </c>
      <c r="Q919" s="5">
        <f t="shared" si="184"/>
        <v>67.5</v>
      </c>
      <c r="R919" s="26">
        <f t="shared" si="185"/>
        <v>67.5</v>
      </c>
      <c r="S919" s="12">
        <f t="shared" si="186"/>
        <v>1</v>
      </c>
      <c r="T919" s="5">
        <f t="shared" si="187"/>
        <v>90</v>
      </c>
      <c r="U919" s="26">
        <f t="shared" si="188"/>
        <v>90</v>
      </c>
      <c r="V919" s="13">
        <f t="shared" si="189"/>
        <v>1</v>
      </c>
      <c r="W919">
        <f t="shared" si="190"/>
        <v>180</v>
      </c>
      <c r="X919">
        <f t="shared" si="191"/>
        <v>180</v>
      </c>
      <c r="Y919" t="s">
        <v>59</v>
      </c>
    </row>
    <row r="920" spans="1:25" ht="14.25">
      <c r="A920">
        <v>363</v>
      </c>
      <c r="B920">
        <v>1147876</v>
      </c>
      <c r="C920" t="s">
        <v>131</v>
      </c>
      <c r="D920" s="10" t="s">
        <v>101</v>
      </c>
      <c r="E920">
        <v>7</v>
      </c>
      <c r="F920">
        <v>2303</v>
      </c>
      <c r="G920">
        <v>89</v>
      </c>
      <c r="H920">
        <v>207</v>
      </c>
      <c r="I920">
        <v>301</v>
      </c>
      <c r="J920">
        <v>814</v>
      </c>
      <c r="K920">
        <v>3</v>
      </c>
      <c r="L920">
        <v>1.5</v>
      </c>
      <c r="M920" s="8">
        <f t="shared" si="181"/>
        <v>0</v>
      </c>
      <c r="N920" s="5">
        <f t="shared" si="182"/>
        <v>45</v>
      </c>
      <c r="O920" s="26">
        <f t="shared" si="183"/>
        <v>0</v>
      </c>
      <c r="P920" s="8">
        <f t="shared" si="192"/>
        <v>0</v>
      </c>
      <c r="Q920" s="5">
        <f t="shared" si="184"/>
        <v>67.5</v>
      </c>
      <c r="R920" s="26">
        <f t="shared" si="185"/>
        <v>0</v>
      </c>
      <c r="S920" s="12">
        <f t="shared" si="186"/>
        <v>0.7807308970099668</v>
      </c>
      <c r="T920" s="5">
        <f t="shared" si="187"/>
        <v>90</v>
      </c>
      <c r="U920" s="26">
        <f t="shared" si="188"/>
        <v>70.265780730897</v>
      </c>
      <c r="V920" s="13">
        <f t="shared" si="189"/>
        <v>1</v>
      </c>
      <c r="W920">
        <f t="shared" si="190"/>
        <v>180</v>
      </c>
      <c r="X920">
        <f t="shared" si="191"/>
        <v>180</v>
      </c>
      <c r="Y920" t="s">
        <v>59</v>
      </c>
    </row>
    <row r="921" spans="1:25" ht="14.25">
      <c r="A921">
        <v>526</v>
      </c>
      <c r="B921">
        <v>3141662</v>
      </c>
      <c r="C921" t="s">
        <v>145</v>
      </c>
      <c r="D921" s="10" t="s">
        <v>101</v>
      </c>
      <c r="E921">
        <v>4</v>
      </c>
      <c r="F921">
        <v>2229</v>
      </c>
      <c r="G921">
        <v>89</v>
      </c>
      <c r="H921">
        <v>207</v>
      </c>
      <c r="I921">
        <v>301</v>
      </c>
      <c r="J921">
        <v>814</v>
      </c>
      <c r="K921">
        <v>3</v>
      </c>
      <c r="L921">
        <v>1.5</v>
      </c>
      <c r="M921" s="8">
        <f t="shared" si="181"/>
        <v>0</v>
      </c>
      <c r="N921" s="5">
        <f t="shared" si="182"/>
        <v>45</v>
      </c>
      <c r="O921" s="26">
        <f t="shared" si="183"/>
        <v>0</v>
      </c>
      <c r="P921" s="8">
        <f t="shared" si="192"/>
        <v>0</v>
      </c>
      <c r="Q921" s="5">
        <f t="shared" si="184"/>
        <v>67.5</v>
      </c>
      <c r="R921" s="26">
        <f t="shared" si="185"/>
        <v>0</v>
      </c>
      <c r="S921" s="12">
        <f t="shared" si="186"/>
        <v>0.23920265780730898</v>
      </c>
      <c r="T921" s="5">
        <f t="shared" si="187"/>
        <v>90</v>
      </c>
      <c r="U921" s="26">
        <f t="shared" si="188"/>
        <v>21.528239202657808</v>
      </c>
      <c r="V921" s="13">
        <f t="shared" si="189"/>
        <v>1</v>
      </c>
      <c r="W921">
        <f t="shared" si="190"/>
        <v>180</v>
      </c>
      <c r="X921">
        <f t="shared" si="191"/>
        <v>180</v>
      </c>
      <c r="Y921" t="s">
        <v>59</v>
      </c>
    </row>
    <row r="922" spans="1:25" ht="14.25">
      <c r="A922">
        <v>620</v>
      </c>
      <c r="B922">
        <v>2517932</v>
      </c>
      <c r="C922" t="s">
        <v>195</v>
      </c>
      <c r="D922" s="10" t="s">
        <v>194</v>
      </c>
      <c r="E922">
        <v>4</v>
      </c>
      <c r="F922">
        <v>2189</v>
      </c>
      <c r="G922">
        <v>89</v>
      </c>
      <c r="H922">
        <v>207</v>
      </c>
      <c r="I922">
        <v>301</v>
      </c>
      <c r="J922">
        <v>814</v>
      </c>
      <c r="K922">
        <v>3</v>
      </c>
      <c r="L922">
        <v>1.5</v>
      </c>
      <c r="M922" s="8">
        <f t="shared" si="181"/>
        <v>0</v>
      </c>
      <c r="N922" s="5">
        <f t="shared" si="182"/>
        <v>45</v>
      </c>
      <c r="O922" s="26">
        <f t="shared" si="183"/>
        <v>0</v>
      </c>
      <c r="P922" s="8">
        <f t="shared" si="192"/>
        <v>0</v>
      </c>
      <c r="Q922" s="5">
        <f t="shared" si="184"/>
        <v>67.5</v>
      </c>
      <c r="R922" s="26">
        <f t="shared" si="185"/>
        <v>0</v>
      </c>
      <c r="S922" s="12">
        <f t="shared" si="186"/>
        <v>0</v>
      </c>
      <c r="T922" s="5">
        <f t="shared" si="187"/>
        <v>90</v>
      </c>
      <c r="U922" s="26">
        <f t="shared" si="188"/>
        <v>0</v>
      </c>
      <c r="V922" s="13">
        <f t="shared" si="189"/>
        <v>0.972972972972973</v>
      </c>
      <c r="W922">
        <f t="shared" si="190"/>
        <v>180</v>
      </c>
      <c r="X922">
        <f t="shared" si="191"/>
        <v>175.13513513513516</v>
      </c>
      <c r="Y922" t="s">
        <v>59</v>
      </c>
    </row>
    <row r="923" spans="1:25" ht="14.25">
      <c r="A923">
        <v>707</v>
      </c>
      <c r="B923">
        <v>2519456</v>
      </c>
      <c r="C923" t="s">
        <v>72</v>
      </c>
      <c r="D923" s="10" t="s">
        <v>41</v>
      </c>
      <c r="E923">
        <v>4</v>
      </c>
      <c r="F923">
        <v>2156</v>
      </c>
      <c r="G923">
        <v>89</v>
      </c>
      <c r="H923">
        <v>207</v>
      </c>
      <c r="I923">
        <v>301</v>
      </c>
      <c r="J923">
        <v>814</v>
      </c>
      <c r="K923">
        <v>3</v>
      </c>
      <c r="L923">
        <v>1.5</v>
      </c>
      <c r="M923" s="8">
        <f t="shared" si="181"/>
        <v>0</v>
      </c>
      <c r="N923" s="5">
        <f t="shared" si="182"/>
        <v>45</v>
      </c>
      <c r="O923" s="26">
        <f t="shared" si="183"/>
        <v>0</v>
      </c>
      <c r="P923" s="8">
        <f t="shared" si="192"/>
        <v>0</v>
      </c>
      <c r="Q923" s="5">
        <f t="shared" si="184"/>
        <v>67.5</v>
      </c>
      <c r="R923" s="26">
        <f t="shared" si="185"/>
        <v>0</v>
      </c>
      <c r="S923" s="12">
        <f t="shared" si="186"/>
        <v>0</v>
      </c>
      <c r="T923" s="5">
        <f t="shared" si="187"/>
        <v>90</v>
      </c>
      <c r="U923" s="26">
        <f t="shared" si="188"/>
        <v>0</v>
      </c>
      <c r="V923" s="13">
        <f t="shared" si="189"/>
        <v>0.8660933660933661</v>
      </c>
      <c r="W923">
        <f t="shared" si="190"/>
        <v>180</v>
      </c>
      <c r="X923">
        <f t="shared" si="191"/>
        <v>155.8968058968059</v>
      </c>
      <c r="Y923" t="s">
        <v>59</v>
      </c>
    </row>
    <row r="924" spans="1:25" ht="14.25">
      <c r="A924">
        <v>782</v>
      </c>
      <c r="B924">
        <v>2067029</v>
      </c>
      <c r="C924" t="s">
        <v>137</v>
      </c>
      <c r="D924" s="10" t="s">
        <v>101</v>
      </c>
      <c r="E924">
        <v>4</v>
      </c>
      <c r="F924">
        <v>2124</v>
      </c>
      <c r="G924">
        <v>89</v>
      </c>
      <c r="H924">
        <v>207</v>
      </c>
      <c r="I924">
        <v>301</v>
      </c>
      <c r="J924">
        <v>814</v>
      </c>
      <c r="K924">
        <v>3</v>
      </c>
      <c r="L924">
        <v>1.5</v>
      </c>
      <c r="M924" s="8">
        <f t="shared" si="181"/>
        <v>0</v>
      </c>
      <c r="N924" s="5">
        <f t="shared" si="182"/>
        <v>45</v>
      </c>
      <c r="O924" s="26">
        <f t="shared" si="183"/>
        <v>0</v>
      </c>
      <c r="P924" s="8">
        <f t="shared" si="192"/>
        <v>0</v>
      </c>
      <c r="Q924" s="5">
        <f t="shared" si="184"/>
        <v>67.5</v>
      </c>
      <c r="R924" s="26">
        <f t="shared" si="185"/>
        <v>0</v>
      </c>
      <c r="S924" s="12">
        <f t="shared" si="186"/>
        <v>0</v>
      </c>
      <c r="T924" s="5">
        <f t="shared" si="187"/>
        <v>90</v>
      </c>
      <c r="U924" s="26">
        <f t="shared" si="188"/>
        <v>0</v>
      </c>
      <c r="V924" s="13">
        <f t="shared" si="189"/>
        <v>0.773955773955774</v>
      </c>
      <c r="W924">
        <f t="shared" si="190"/>
        <v>180</v>
      </c>
      <c r="X924">
        <f t="shared" si="191"/>
        <v>139.3120393120393</v>
      </c>
      <c r="Y924" t="s">
        <v>59</v>
      </c>
    </row>
    <row r="925" spans="1:25" ht="14.25">
      <c r="A925">
        <v>905</v>
      </c>
      <c r="B925">
        <v>2567521</v>
      </c>
      <c r="C925" t="s">
        <v>225</v>
      </c>
      <c r="D925" s="10" t="s">
        <v>212</v>
      </c>
      <c r="E925">
        <v>4</v>
      </c>
      <c r="F925">
        <v>2083</v>
      </c>
      <c r="G925">
        <v>89</v>
      </c>
      <c r="H925">
        <v>207</v>
      </c>
      <c r="I925">
        <v>301</v>
      </c>
      <c r="J925">
        <v>814</v>
      </c>
      <c r="K925">
        <v>3</v>
      </c>
      <c r="L925">
        <v>1.5</v>
      </c>
      <c r="M925" s="8">
        <f t="shared" si="181"/>
        <v>0</v>
      </c>
      <c r="N925" s="5">
        <f t="shared" si="182"/>
        <v>45</v>
      </c>
      <c r="O925" s="26">
        <f t="shared" si="183"/>
        <v>0</v>
      </c>
      <c r="P925" s="8">
        <f t="shared" si="192"/>
        <v>0</v>
      </c>
      <c r="Q925" s="5">
        <f t="shared" si="184"/>
        <v>67.5</v>
      </c>
      <c r="R925" s="26">
        <f t="shared" si="185"/>
        <v>0</v>
      </c>
      <c r="S925" s="12">
        <f t="shared" si="186"/>
        <v>0</v>
      </c>
      <c r="T925" s="5">
        <f t="shared" si="187"/>
        <v>90</v>
      </c>
      <c r="U925" s="26">
        <f t="shared" si="188"/>
        <v>0</v>
      </c>
      <c r="V925" s="13">
        <f t="shared" si="189"/>
        <v>0.6228501228501229</v>
      </c>
      <c r="W925">
        <f t="shared" si="190"/>
        <v>180</v>
      </c>
      <c r="X925">
        <f t="shared" si="191"/>
        <v>112.11302211302211</v>
      </c>
      <c r="Y925" t="s">
        <v>59</v>
      </c>
    </row>
    <row r="926" spans="1:25" ht="14.25">
      <c r="A926">
        <v>983</v>
      </c>
      <c r="B926">
        <v>2269425</v>
      </c>
      <c r="C926" t="s">
        <v>221</v>
      </c>
      <c r="D926" s="10" t="s">
        <v>212</v>
      </c>
      <c r="E926">
        <v>4</v>
      </c>
      <c r="F926">
        <v>2058</v>
      </c>
      <c r="G926">
        <v>89</v>
      </c>
      <c r="H926">
        <v>207</v>
      </c>
      <c r="I926">
        <v>301</v>
      </c>
      <c r="J926">
        <v>814</v>
      </c>
      <c r="K926">
        <v>3</v>
      </c>
      <c r="L926">
        <v>1.5</v>
      </c>
      <c r="M926" s="8">
        <f t="shared" si="181"/>
        <v>0</v>
      </c>
      <c r="N926" s="5">
        <f t="shared" si="182"/>
        <v>45</v>
      </c>
      <c r="O926" s="26">
        <f t="shared" si="183"/>
        <v>0</v>
      </c>
      <c r="P926" s="8">
        <f t="shared" si="192"/>
        <v>0</v>
      </c>
      <c r="Q926" s="5">
        <f t="shared" si="184"/>
        <v>67.5</v>
      </c>
      <c r="R926" s="26">
        <f t="shared" si="185"/>
        <v>0</v>
      </c>
      <c r="S926" s="12">
        <f t="shared" si="186"/>
        <v>0</v>
      </c>
      <c r="T926" s="5">
        <f t="shared" si="187"/>
        <v>90</v>
      </c>
      <c r="U926" s="26">
        <f t="shared" si="188"/>
        <v>0</v>
      </c>
      <c r="V926" s="13">
        <f t="shared" si="189"/>
        <v>0.527027027027027</v>
      </c>
      <c r="W926">
        <f t="shared" si="190"/>
        <v>180</v>
      </c>
      <c r="X926">
        <f t="shared" si="191"/>
        <v>94.86486486486486</v>
      </c>
      <c r="Y926" t="s">
        <v>59</v>
      </c>
    </row>
    <row r="927" spans="1:25" ht="14.25">
      <c r="A927">
        <v>1046</v>
      </c>
      <c r="B927">
        <v>1135756</v>
      </c>
      <c r="C927" t="s">
        <v>104</v>
      </c>
      <c r="D927" s="10" t="s">
        <v>101</v>
      </c>
      <c r="E927">
        <v>4</v>
      </c>
      <c r="F927">
        <v>2038</v>
      </c>
      <c r="G927">
        <v>89</v>
      </c>
      <c r="H927">
        <v>207</v>
      </c>
      <c r="I927">
        <v>301</v>
      </c>
      <c r="J927">
        <v>814</v>
      </c>
      <c r="K927">
        <v>3</v>
      </c>
      <c r="L927">
        <v>1.5</v>
      </c>
      <c r="M927" s="8">
        <f t="shared" si="181"/>
        <v>0</v>
      </c>
      <c r="N927" s="5">
        <f t="shared" si="182"/>
        <v>45</v>
      </c>
      <c r="O927" s="26">
        <f t="shared" si="183"/>
        <v>0</v>
      </c>
      <c r="P927" s="8">
        <f t="shared" si="192"/>
        <v>0</v>
      </c>
      <c r="Q927" s="5">
        <f t="shared" si="184"/>
        <v>67.5</v>
      </c>
      <c r="R927" s="26">
        <f t="shared" si="185"/>
        <v>0</v>
      </c>
      <c r="S927" s="12">
        <f t="shared" si="186"/>
        <v>0</v>
      </c>
      <c r="T927" s="5">
        <f t="shared" si="187"/>
        <v>90</v>
      </c>
      <c r="U927" s="26">
        <f t="shared" si="188"/>
        <v>0</v>
      </c>
      <c r="V927" s="13">
        <f t="shared" si="189"/>
        <v>0.44963144963144963</v>
      </c>
      <c r="W927">
        <f t="shared" si="190"/>
        <v>180</v>
      </c>
      <c r="X927">
        <f t="shared" si="191"/>
        <v>80.93366093366093</v>
      </c>
      <c r="Y927" t="s">
        <v>59</v>
      </c>
    </row>
    <row r="928" spans="1:25" ht="14.25">
      <c r="A928">
        <v>1198</v>
      </c>
      <c r="B928">
        <v>2590461</v>
      </c>
      <c r="C928" t="s">
        <v>176</v>
      </c>
      <c r="D928" s="10" t="s">
        <v>173</v>
      </c>
      <c r="E928">
        <v>5</v>
      </c>
      <c r="F928">
        <v>1986</v>
      </c>
      <c r="G928">
        <v>89</v>
      </c>
      <c r="H928">
        <v>207</v>
      </c>
      <c r="I928">
        <v>301</v>
      </c>
      <c r="J928">
        <v>814</v>
      </c>
      <c r="K928">
        <v>3</v>
      </c>
      <c r="L928">
        <v>1.5</v>
      </c>
      <c r="M928" s="8">
        <f t="shared" si="181"/>
        <v>0</v>
      </c>
      <c r="N928" s="5">
        <f t="shared" si="182"/>
        <v>45</v>
      </c>
      <c r="O928" s="26">
        <f t="shared" si="183"/>
        <v>0</v>
      </c>
      <c r="P928" s="8">
        <f t="shared" si="192"/>
        <v>0</v>
      </c>
      <c r="Q928" s="5">
        <f t="shared" si="184"/>
        <v>67.5</v>
      </c>
      <c r="R928" s="26">
        <f t="shared" si="185"/>
        <v>0</v>
      </c>
      <c r="S928" s="12">
        <f t="shared" si="186"/>
        <v>0</v>
      </c>
      <c r="T928" s="5">
        <f t="shared" si="187"/>
        <v>90</v>
      </c>
      <c r="U928" s="26">
        <f t="shared" si="188"/>
        <v>0</v>
      </c>
      <c r="V928" s="13">
        <f t="shared" si="189"/>
        <v>0.2628992628992629</v>
      </c>
      <c r="W928">
        <f t="shared" si="190"/>
        <v>180</v>
      </c>
      <c r="X928">
        <f t="shared" si="191"/>
        <v>47.32186732186732</v>
      </c>
      <c r="Y928" t="s">
        <v>59</v>
      </c>
    </row>
    <row r="929" spans="1:25" ht="14.25">
      <c r="A929">
        <v>1203</v>
      </c>
      <c r="B929">
        <v>2798923</v>
      </c>
      <c r="C929" t="s">
        <v>78</v>
      </c>
      <c r="D929" s="10" t="s">
        <v>41</v>
      </c>
      <c r="E929">
        <v>4</v>
      </c>
      <c r="F929">
        <v>1985</v>
      </c>
      <c r="G929">
        <v>89</v>
      </c>
      <c r="H929">
        <v>207</v>
      </c>
      <c r="I929">
        <v>301</v>
      </c>
      <c r="J929">
        <v>814</v>
      </c>
      <c r="K929">
        <v>3</v>
      </c>
      <c r="L929">
        <v>1.5</v>
      </c>
      <c r="M929" s="8">
        <f t="shared" si="181"/>
        <v>0</v>
      </c>
      <c r="N929" s="5">
        <f t="shared" si="182"/>
        <v>45</v>
      </c>
      <c r="O929" s="26">
        <f t="shared" si="183"/>
        <v>0</v>
      </c>
      <c r="P929" s="8">
        <f t="shared" si="192"/>
        <v>0</v>
      </c>
      <c r="Q929" s="5">
        <f t="shared" si="184"/>
        <v>67.5</v>
      </c>
      <c r="R929" s="26">
        <f t="shared" si="185"/>
        <v>0</v>
      </c>
      <c r="S929" s="12">
        <f t="shared" si="186"/>
        <v>0</v>
      </c>
      <c r="T929" s="5">
        <f t="shared" si="187"/>
        <v>90</v>
      </c>
      <c r="U929" s="26">
        <f t="shared" si="188"/>
        <v>0</v>
      </c>
      <c r="V929" s="13">
        <f t="shared" si="189"/>
        <v>0.25675675675675674</v>
      </c>
      <c r="W929">
        <f t="shared" si="190"/>
        <v>180</v>
      </c>
      <c r="X929">
        <f t="shared" si="191"/>
        <v>46.21621621621621</v>
      </c>
      <c r="Y929" t="s">
        <v>59</v>
      </c>
    </row>
    <row r="930" spans="1:25" ht="14.25">
      <c r="A930">
        <v>1224</v>
      </c>
      <c r="B930">
        <v>2613612</v>
      </c>
      <c r="C930" t="s">
        <v>232</v>
      </c>
      <c r="D930" s="10" t="s">
        <v>212</v>
      </c>
      <c r="E930">
        <v>4</v>
      </c>
      <c r="F930">
        <v>1979</v>
      </c>
      <c r="G930">
        <v>89</v>
      </c>
      <c r="H930">
        <v>207</v>
      </c>
      <c r="I930">
        <v>301</v>
      </c>
      <c r="J930">
        <v>814</v>
      </c>
      <c r="K930">
        <v>3</v>
      </c>
      <c r="L930">
        <v>1.5</v>
      </c>
      <c r="M930" s="8">
        <f t="shared" si="181"/>
        <v>0</v>
      </c>
      <c r="N930" s="5">
        <f t="shared" si="182"/>
        <v>45</v>
      </c>
      <c r="O930" s="26">
        <f t="shared" si="183"/>
        <v>0</v>
      </c>
      <c r="P930" s="8">
        <f t="shared" si="192"/>
        <v>0</v>
      </c>
      <c r="Q930" s="5">
        <f t="shared" si="184"/>
        <v>67.5</v>
      </c>
      <c r="R930" s="26">
        <f t="shared" si="185"/>
        <v>0</v>
      </c>
      <c r="S930" s="12">
        <f t="shared" si="186"/>
        <v>0</v>
      </c>
      <c r="T930" s="5">
        <f t="shared" si="187"/>
        <v>90</v>
      </c>
      <c r="U930" s="26">
        <f t="shared" si="188"/>
        <v>0</v>
      </c>
      <c r="V930" s="13">
        <f t="shared" si="189"/>
        <v>0.23095823095823095</v>
      </c>
      <c r="W930">
        <f t="shared" si="190"/>
        <v>180</v>
      </c>
      <c r="X930">
        <f t="shared" si="191"/>
        <v>41.57248157248157</v>
      </c>
      <c r="Y930" t="s">
        <v>59</v>
      </c>
    </row>
    <row r="931" spans="1:25" ht="14.25">
      <c r="A931">
        <v>1231</v>
      </c>
      <c r="B931">
        <v>1015454</v>
      </c>
      <c r="C931" t="s">
        <v>213</v>
      </c>
      <c r="D931" s="10" t="s">
        <v>212</v>
      </c>
      <c r="E931">
        <v>3</v>
      </c>
      <c r="F931">
        <v>1977</v>
      </c>
      <c r="G931">
        <v>89</v>
      </c>
      <c r="H931">
        <v>207</v>
      </c>
      <c r="I931">
        <v>301</v>
      </c>
      <c r="J931">
        <v>814</v>
      </c>
      <c r="K931">
        <v>3</v>
      </c>
      <c r="L931">
        <v>1.5</v>
      </c>
      <c r="M931" s="8">
        <f t="shared" si="181"/>
        <v>0</v>
      </c>
      <c r="N931" s="5">
        <f t="shared" si="182"/>
        <v>45</v>
      </c>
      <c r="O931" s="26">
        <f t="shared" si="183"/>
        <v>0</v>
      </c>
      <c r="P931" s="8">
        <f t="shared" si="192"/>
        <v>0</v>
      </c>
      <c r="Q931" s="5">
        <f t="shared" si="184"/>
        <v>67.5</v>
      </c>
      <c r="R931" s="26">
        <f t="shared" si="185"/>
        <v>0</v>
      </c>
      <c r="S931" s="12">
        <f t="shared" si="186"/>
        <v>0</v>
      </c>
      <c r="T931" s="5">
        <f t="shared" si="187"/>
        <v>90</v>
      </c>
      <c r="U931" s="26">
        <f t="shared" si="188"/>
        <v>0</v>
      </c>
      <c r="V931" s="13">
        <f t="shared" si="189"/>
        <v>0.22235872235872237</v>
      </c>
      <c r="W931">
        <f t="shared" si="190"/>
        <v>180</v>
      </c>
      <c r="X931">
        <f t="shared" si="191"/>
        <v>40.024570024570025</v>
      </c>
      <c r="Y931" t="s">
        <v>59</v>
      </c>
    </row>
    <row r="932" spans="1:25" ht="14.25">
      <c r="A932">
        <v>1240</v>
      </c>
      <c r="B932">
        <v>2334038</v>
      </c>
      <c r="C932" t="s">
        <v>139</v>
      </c>
      <c r="D932" s="10" t="s">
        <v>101</v>
      </c>
      <c r="E932">
        <v>5</v>
      </c>
      <c r="F932">
        <v>1974</v>
      </c>
      <c r="G932">
        <v>89</v>
      </c>
      <c r="H932">
        <v>207</v>
      </c>
      <c r="I932">
        <v>301</v>
      </c>
      <c r="J932">
        <v>814</v>
      </c>
      <c r="K932">
        <v>3</v>
      </c>
      <c r="L932">
        <v>1.5</v>
      </c>
      <c r="M932" s="8">
        <f t="shared" si="181"/>
        <v>0</v>
      </c>
      <c r="N932" s="5">
        <f t="shared" si="182"/>
        <v>45</v>
      </c>
      <c r="O932" s="26">
        <f t="shared" si="183"/>
        <v>0</v>
      </c>
      <c r="P932" s="8">
        <f t="shared" si="192"/>
        <v>0</v>
      </c>
      <c r="Q932" s="5">
        <f t="shared" si="184"/>
        <v>67.5</v>
      </c>
      <c r="R932" s="26">
        <f t="shared" si="185"/>
        <v>0</v>
      </c>
      <c r="S932" s="12">
        <f t="shared" si="186"/>
        <v>0</v>
      </c>
      <c r="T932" s="5">
        <f t="shared" si="187"/>
        <v>90</v>
      </c>
      <c r="U932" s="26">
        <f t="shared" si="188"/>
        <v>0</v>
      </c>
      <c r="V932" s="13">
        <f t="shared" si="189"/>
        <v>0.2113022113022113</v>
      </c>
      <c r="W932">
        <f t="shared" si="190"/>
        <v>180</v>
      </c>
      <c r="X932">
        <f t="shared" si="191"/>
        <v>38.03439803439804</v>
      </c>
      <c r="Y932" t="s">
        <v>59</v>
      </c>
    </row>
    <row r="933" spans="1:25" ht="14.25">
      <c r="A933">
        <v>1240</v>
      </c>
      <c r="B933">
        <v>2360504</v>
      </c>
      <c r="C933" t="s">
        <v>141</v>
      </c>
      <c r="D933" s="10" t="s">
        <v>101</v>
      </c>
      <c r="E933">
        <v>4</v>
      </c>
      <c r="F933">
        <v>1974</v>
      </c>
      <c r="G933">
        <v>89</v>
      </c>
      <c r="H933">
        <v>207</v>
      </c>
      <c r="I933">
        <v>301</v>
      </c>
      <c r="J933">
        <v>814</v>
      </c>
      <c r="K933">
        <v>3</v>
      </c>
      <c r="L933">
        <v>1.5</v>
      </c>
      <c r="M933" s="8">
        <f t="shared" si="181"/>
        <v>0</v>
      </c>
      <c r="N933" s="5">
        <f t="shared" si="182"/>
        <v>45</v>
      </c>
      <c r="O933" s="26">
        <f t="shared" si="183"/>
        <v>0</v>
      </c>
      <c r="P933" s="8">
        <f aca="true" t="shared" si="193" ref="P933:P964">IF(A933&lt;(G933+H933+1),MIN((H933-A933+G933+1)/H933,1),0)</f>
        <v>0</v>
      </c>
      <c r="Q933" s="5">
        <f t="shared" si="184"/>
        <v>67.5</v>
      </c>
      <c r="R933" s="26">
        <f t="shared" si="185"/>
        <v>0</v>
      </c>
      <c r="S933" s="12">
        <f t="shared" si="186"/>
        <v>0</v>
      </c>
      <c r="T933" s="5">
        <f t="shared" si="187"/>
        <v>90</v>
      </c>
      <c r="U933" s="26">
        <f t="shared" si="188"/>
        <v>0</v>
      </c>
      <c r="V933" s="13">
        <f t="shared" si="189"/>
        <v>0.2113022113022113</v>
      </c>
      <c r="W933">
        <f t="shared" si="190"/>
        <v>180</v>
      </c>
      <c r="X933">
        <f t="shared" si="191"/>
        <v>38.03439803439804</v>
      </c>
      <c r="Y933" t="s">
        <v>59</v>
      </c>
    </row>
    <row r="934" spans="1:25" ht="14.25">
      <c r="A934">
        <v>1292</v>
      </c>
      <c r="B934">
        <v>2692660</v>
      </c>
      <c r="C934" t="s">
        <v>246</v>
      </c>
      <c r="D934" s="10" t="s">
        <v>236</v>
      </c>
      <c r="E934">
        <v>5</v>
      </c>
      <c r="F934">
        <v>1960</v>
      </c>
      <c r="G934">
        <v>89</v>
      </c>
      <c r="H934">
        <v>207</v>
      </c>
      <c r="I934">
        <v>301</v>
      </c>
      <c r="J934">
        <v>814</v>
      </c>
      <c r="K934">
        <v>3</v>
      </c>
      <c r="L934">
        <v>1.5</v>
      </c>
      <c r="M934" s="8">
        <f t="shared" si="181"/>
        <v>0</v>
      </c>
      <c r="N934" s="5">
        <f t="shared" si="182"/>
        <v>45</v>
      </c>
      <c r="O934" s="26">
        <f t="shared" si="183"/>
        <v>0</v>
      </c>
      <c r="P934" s="8">
        <f t="shared" si="193"/>
        <v>0</v>
      </c>
      <c r="Q934" s="5">
        <f t="shared" si="184"/>
        <v>67.5</v>
      </c>
      <c r="R934" s="26">
        <f t="shared" si="185"/>
        <v>0</v>
      </c>
      <c r="S934" s="12">
        <f t="shared" si="186"/>
        <v>0</v>
      </c>
      <c r="T934" s="5">
        <f t="shared" si="187"/>
        <v>90</v>
      </c>
      <c r="U934" s="26">
        <f t="shared" si="188"/>
        <v>0</v>
      </c>
      <c r="V934" s="13">
        <f t="shared" si="189"/>
        <v>0.14742014742014742</v>
      </c>
      <c r="W934">
        <f t="shared" si="190"/>
        <v>180</v>
      </c>
      <c r="X934">
        <f t="shared" si="191"/>
        <v>26.535626535626534</v>
      </c>
      <c r="Y934" t="s">
        <v>59</v>
      </c>
    </row>
    <row r="935" spans="1:25" ht="14.25">
      <c r="A935">
        <v>1358</v>
      </c>
      <c r="B935">
        <v>1022175</v>
      </c>
      <c r="C935" t="s">
        <v>216</v>
      </c>
      <c r="D935" s="10" t="s">
        <v>212</v>
      </c>
      <c r="E935">
        <v>5</v>
      </c>
      <c r="F935">
        <v>1942</v>
      </c>
      <c r="G935">
        <v>89</v>
      </c>
      <c r="H935">
        <v>207</v>
      </c>
      <c r="I935">
        <v>301</v>
      </c>
      <c r="J935">
        <v>814</v>
      </c>
      <c r="K935">
        <v>3</v>
      </c>
      <c r="L935">
        <v>1.5</v>
      </c>
      <c r="M935" s="8">
        <f t="shared" si="181"/>
        <v>0</v>
      </c>
      <c r="N935" s="5">
        <f t="shared" si="182"/>
        <v>45</v>
      </c>
      <c r="O935" s="26">
        <f t="shared" si="183"/>
        <v>0</v>
      </c>
      <c r="P935" s="8">
        <f t="shared" si="193"/>
        <v>0</v>
      </c>
      <c r="Q935" s="5">
        <f t="shared" si="184"/>
        <v>67.5</v>
      </c>
      <c r="R935" s="26">
        <f t="shared" si="185"/>
        <v>0</v>
      </c>
      <c r="S935" s="12">
        <f t="shared" si="186"/>
        <v>0</v>
      </c>
      <c r="T935" s="5">
        <f t="shared" si="187"/>
        <v>90</v>
      </c>
      <c r="U935" s="26">
        <f t="shared" si="188"/>
        <v>0</v>
      </c>
      <c r="V935" s="13">
        <f t="shared" si="189"/>
        <v>0.06633906633906633</v>
      </c>
      <c r="W935">
        <f t="shared" si="190"/>
        <v>180</v>
      </c>
      <c r="X935">
        <f t="shared" si="191"/>
        <v>11.94103194103194</v>
      </c>
      <c r="Y935" t="s">
        <v>59</v>
      </c>
    </row>
    <row r="936" spans="1:25" ht="14.25">
      <c r="A936">
        <v>1511</v>
      </c>
      <c r="B936">
        <v>1059624</v>
      </c>
      <c r="C936" t="s">
        <v>60</v>
      </c>
      <c r="D936" s="10" t="s">
        <v>41</v>
      </c>
      <c r="E936">
        <v>5</v>
      </c>
      <c r="F936">
        <v>1902</v>
      </c>
      <c r="G936">
        <v>89</v>
      </c>
      <c r="H936">
        <v>207</v>
      </c>
      <c r="I936">
        <v>301</v>
      </c>
      <c r="J936">
        <v>814</v>
      </c>
      <c r="K936">
        <v>3</v>
      </c>
      <c r="L936">
        <v>1.5</v>
      </c>
      <c r="M936" s="8">
        <f t="shared" si="181"/>
        <v>0</v>
      </c>
      <c r="N936" s="5">
        <f t="shared" si="182"/>
        <v>45</v>
      </c>
      <c r="O936" s="26">
        <f t="shared" si="183"/>
        <v>0</v>
      </c>
      <c r="P936" s="8">
        <f t="shared" si="193"/>
        <v>0</v>
      </c>
      <c r="Q936" s="5">
        <f t="shared" si="184"/>
        <v>67.5</v>
      </c>
      <c r="R936" s="26">
        <f t="shared" si="185"/>
        <v>0</v>
      </c>
      <c r="S936" s="12">
        <f t="shared" si="186"/>
        <v>0</v>
      </c>
      <c r="T936" s="5">
        <f t="shared" si="187"/>
        <v>90</v>
      </c>
      <c r="U936" s="26">
        <f t="shared" si="188"/>
        <v>0</v>
      </c>
      <c r="V936" s="13">
        <f t="shared" si="189"/>
        <v>0</v>
      </c>
      <c r="W936">
        <f t="shared" si="190"/>
        <v>180</v>
      </c>
      <c r="X936">
        <f t="shared" si="191"/>
        <v>0</v>
      </c>
      <c r="Y936" t="s">
        <v>59</v>
      </c>
    </row>
    <row r="937" spans="1:25" ht="14.25">
      <c r="A937">
        <v>1560</v>
      </c>
      <c r="B937">
        <v>2791082</v>
      </c>
      <c r="C937" t="s">
        <v>248</v>
      </c>
      <c r="D937" s="10" t="s">
        <v>236</v>
      </c>
      <c r="E937">
        <v>5</v>
      </c>
      <c r="F937">
        <v>1887</v>
      </c>
      <c r="G937">
        <v>89</v>
      </c>
      <c r="H937">
        <v>207</v>
      </c>
      <c r="I937">
        <v>301</v>
      </c>
      <c r="J937">
        <v>814</v>
      </c>
      <c r="K937">
        <v>3</v>
      </c>
      <c r="L937">
        <v>1.5</v>
      </c>
      <c r="M937" s="8">
        <f t="shared" si="181"/>
        <v>0</v>
      </c>
      <c r="N937" s="5">
        <f t="shared" si="182"/>
        <v>45</v>
      </c>
      <c r="O937" s="26">
        <f t="shared" si="183"/>
        <v>0</v>
      </c>
      <c r="P937" s="8">
        <f t="shared" si="193"/>
        <v>0</v>
      </c>
      <c r="Q937" s="5">
        <f t="shared" si="184"/>
        <v>67.5</v>
      </c>
      <c r="R937" s="26">
        <f t="shared" si="185"/>
        <v>0</v>
      </c>
      <c r="S937" s="12">
        <f t="shared" si="186"/>
        <v>0</v>
      </c>
      <c r="T937" s="5">
        <f t="shared" si="187"/>
        <v>90</v>
      </c>
      <c r="U937" s="26">
        <f t="shared" si="188"/>
        <v>0</v>
      </c>
      <c r="V937" s="13">
        <f t="shared" si="189"/>
        <v>0</v>
      </c>
      <c r="W937">
        <f t="shared" si="190"/>
        <v>180</v>
      </c>
      <c r="X937">
        <f t="shared" si="191"/>
        <v>0</v>
      </c>
      <c r="Y937" t="s">
        <v>59</v>
      </c>
    </row>
    <row r="938" spans="1:25" ht="14.25">
      <c r="A938">
        <v>1599</v>
      </c>
      <c r="B938">
        <v>2273168</v>
      </c>
      <c r="C938" t="s">
        <v>71</v>
      </c>
      <c r="D938" s="10" t="s">
        <v>41</v>
      </c>
      <c r="E938">
        <v>5</v>
      </c>
      <c r="F938">
        <v>1873</v>
      </c>
      <c r="G938">
        <v>89</v>
      </c>
      <c r="H938">
        <v>207</v>
      </c>
      <c r="I938">
        <v>301</v>
      </c>
      <c r="J938">
        <v>814</v>
      </c>
      <c r="K938">
        <v>3</v>
      </c>
      <c r="L938">
        <v>1.5</v>
      </c>
      <c r="M938" s="8">
        <f t="shared" si="181"/>
        <v>0</v>
      </c>
      <c r="N938" s="5">
        <f t="shared" si="182"/>
        <v>45</v>
      </c>
      <c r="O938" s="26">
        <f t="shared" si="183"/>
        <v>0</v>
      </c>
      <c r="P938" s="8">
        <f t="shared" si="193"/>
        <v>0</v>
      </c>
      <c r="Q938" s="5">
        <f t="shared" si="184"/>
        <v>67.5</v>
      </c>
      <c r="R938" s="26">
        <f t="shared" si="185"/>
        <v>0</v>
      </c>
      <c r="S938" s="12">
        <f t="shared" si="186"/>
        <v>0</v>
      </c>
      <c r="T938" s="5">
        <f t="shared" si="187"/>
        <v>90</v>
      </c>
      <c r="U938" s="26">
        <f t="shared" si="188"/>
        <v>0</v>
      </c>
      <c r="V938" s="13">
        <f t="shared" si="189"/>
        <v>0</v>
      </c>
      <c r="W938">
        <f t="shared" si="190"/>
        <v>180</v>
      </c>
      <c r="X938">
        <f t="shared" si="191"/>
        <v>0</v>
      </c>
      <c r="Y938" t="s">
        <v>59</v>
      </c>
    </row>
    <row r="939" spans="1:25" ht="14.25">
      <c r="A939">
        <v>1606</v>
      </c>
      <c r="B939">
        <v>2511927</v>
      </c>
      <c r="C939" t="s">
        <v>157</v>
      </c>
      <c r="D939" s="10" t="s">
        <v>147</v>
      </c>
      <c r="E939">
        <v>4</v>
      </c>
      <c r="F939">
        <v>1870</v>
      </c>
      <c r="G939">
        <v>89</v>
      </c>
      <c r="H939">
        <v>207</v>
      </c>
      <c r="I939">
        <v>301</v>
      </c>
      <c r="J939">
        <v>814</v>
      </c>
      <c r="K939">
        <v>3</v>
      </c>
      <c r="L939">
        <v>1.5</v>
      </c>
      <c r="M939" s="8">
        <f t="shared" si="181"/>
        <v>0</v>
      </c>
      <c r="N939" s="5">
        <f t="shared" si="182"/>
        <v>45</v>
      </c>
      <c r="O939" s="26">
        <f t="shared" si="183"/>
        <v>0</v>
      </c>
      <c r="P939" s="8">
        <f t="shared" si="193"/>
        <v>0</v>
      </c>
      <c r="Q939" s="5">
        <f t="shared" si="184"/>
        <v>67.5</v>
      </c>
      <c r="R939" s="26">
        <f t="shared" si="185"/>
        <v>0</v>
      </c>
      <c r="S939" s="12">
        <f t="shared" si="186"/>
        <v>0</v>
      </c>
      <c r="T939" s="5">
        <f t="shared" si="187"/>
        <v>90</v>
      </c>
      <c r="U939" s="26">
        <f t="shared" si="188"/>
        <v>0</v>
      </c>
      <c r="V939" s="13">
        <f t="shared" si="189"/>
        <v>0</v>
      </c>
      <c r="W939">
        <f t="shared" si="190"/>
        <v>180</v>
      </c>
      <c r="X939">
        <f t="shared" si="191"/>
        <v>0</v>
      </c>
      <c r="Y939" t="s">
        <v>59</v>
      </c>
    </row>
    <row r="940" spans="1:25" ht="14.25">
      <c r="A940">
        <v>1631</v>
      </c>
      <c r="B940">
        <v>1012918</v>
      </c>
      <c r="C940" t="s">
        <v>211</v>
      </c>
      <c r="D940" s="10" t="s">
        <v>212</v>
      </c>
      <c r="E940">
        <v>5</v>
      </c>
      <c r="F940">
        <v>1861</v>
      </c>
      <c r="G940">
        <v>89</v>
      </c>
      <c r="H940">
        <v>207</v>
      </c>
      <c r="I940">
        <v>301</v>
      </c>
      <c r="J940">
        <v>814</v>
      </c>
      <c r="K940">
        <v>3</v>
      </c>
      <c r="L940">
        <v>1.5</v>
      </c>
      <c r="M940" s="8">
        <f t="shared" si="181"/>
        <v>0</v>
      </c>
      <c r="N940" s="5">
        <f t="shared" si="182"/>
        <v>45</v>
      </c>
      <c r="O940" s="26">
        <f t="shared" si="183"/>
        <v>0</v>
      </c>
      <c r="P940" s="8">
        <f t="shared" si="193"/>
        <v>0</v>
      </c>
      <c r="Q940" s="5">
        <f t="shared" si="184"/>
        <v>67.5</v>
      </c>
      <c r="R940" s="26">
        <f t="shared" si="185"/>
        <v>0</v>
      </c>
      <c r="S940" s="12">
        <f t="shared" si="186"/>
        <v>0</v>
      </c>
      <c r="T940" s="5">
        <f t="shared" si="187"/>
        <v>90</v>
      </c>
      <c r="U940" s="26">
        <f t="shared" si="188"/>
        <v>0</v>
      </c>
      <c r="V940" s="13">
        <f t="shared" si="189"/>
        <v>0</v>
      </c>
      <c r="W940">
        <f t="shared" si="190"/>
        <v>180</v>
      </c>
      <c r="X940">
        <f t="shared" si="191"/>
        <v>0</v>
      </c>
      <c r="Y940" t="s">
        <v>59</v>
      </c>
    </row>
    <row r="941" spans="1:25" ht="14.25">
      <c r="A941">
        <v>1650</v>
      </c>
      <c r="B941">
        <v>2576824</v>
      </c>
      <c r="C941" t="s">
        <v>227</v>
      </c>
      <c r="D941" s="10" t="s">
        <v>212</v>
      </c>
      <c r="E941">
        <v>5</v>
      </c>
      <c r="F941">
        <v>1854</v>
      </c>
      <c r="G941">
        <v>89</v>
      </c>
      <c r="H941">
        <v>207</v>
      </c>
      <c r="I941">
        <v>301</v>
      </c>
      <c r="J941">
        <v>814</v>
      </c>
      <c r="K941">
        <v>3</v>
      </c>
      <c r="L941">
        <v>1.5</v>
      </c>
      <c r="M941" s="8">
        <f t="shared" si="181"/>
        <v>0</v>
      </c>
      <c r="N941" s="5">
        <f t="shared" si="182"/>
        <v>45</v>
      </c>
      <c r="O941" s="26">
        <f t="shared" si="183"/>
        <v>0</v>
      </c>
      <c r="P941" s="8">
        <f t="shared" si="193"/>
        <v>0</v>
      </c>
      <c r="Q941" s="5">
        <f t="shared" si="184"/>
        <v>67.5</v>
      </c>
      <c r="R941" s="26">
        <f t="shared" si="185"/>
        <v>0</v>
      </c>
      <c r="S941" s="12">
        <f t="shared" si="186"/>
        <v>0</v>
      </c>
      <c r="T941" s="5">
        <f t="shared" si="187"/>
        <v>90</v>
      </c>
      <c r="U941" s="26">
        <f t="shared" si="188"/>
        <v>0</v>
      </c>
      <c r="V941" s="13">
        <f t="shared" si="189"/>
        <v>0</v>
      </c>
      <c r="W941">
        <f t="shared" si="190"/>
        <v>180</v>
      </c>
      <c r="X941">
        <f t="shared" si="191"/>
        <v>0</v>
      </c>
      <c r="Y941" t="s">
        <v>59</v>
      </c>
    </row>
    <row r="942" spans="1:25" ht="14.25">
      <c r="A942">
        <v>1664</v>
      </c>
      <c r="B942">
        <v>2653281</v>
      </c>
      <c r="C942" t="s">
        <v>99</v>
      </c>
      <c r="D942" s="10" t="s">
        <v>81</v>
      </c>
      <c r="E942">
        <v>4</v>
      </c>
      <c r="F942">
        <v>1849</v>
      </c>
      <c r="G942">
        <v>89</v>
      </c>
      <c r="H942">
        <v>207</v>
      </c>
      <c r="I942">
        <v>301</v>
      </c>
      <c r="J942">
        <v>814</v>
      </c>
      <c r="K942">
        <v>3</v>
      </c>
      <c r="L942">
        <v>1.5</v>
      </c>
      <c r="M942" s="8">
        <f t="shared" si="181"/>
        <v>0</v>
      </c>
      <c r="N942" s="5">
        <f t="shared" si="182"/>
        <v>45</v>
      </c>
      <c r="O942" s="26">
        <f t="shared" si="183"/>
        <v>0</v>
      </c>
      <c r="P942" s="8">
        <f t="shared" si="193"/>
        <v>0</v>
      </c>
      <c r="Q942" s="5">
        <f t="shared" si="184"/>
        <v>67.5</v>
      </c>
      <c r="R942" s="26">
        <f t="shared" si="185"/>
        <v>0</v>
      </c>
      <c r="S942" s="12">
        <f t="shared" si="186"/>
        <v>0</v>
      </c>
      <c r="T942" s="5">
        <f t="shared" si="187"/>
        <v>90</v>
      </c>
      <c r="U942" s="26">
        <f t="shared" si="188"/>
        <v>0</v>
      </c>
      <c r="V942" s="13">
        <f t="shared" si="189"/>
        <v>0</v>
      </c>
      <c r="W942">
        <f t="shared" si="190"/>
        <v>180</v>
      </c>
      <c r="X942">
        <f t="shared" si="191"/>
        <v>0</v>
      </c>
      <c r="Y942" t="s">
        <v>59</v>
      </c>
    </row>
    <row r="943" spans="1:25" ht="14.25">
      <c r="A943">
        <v>1705</v>
      </c>
      <c r="B943">
        <v>2394701</v>
      </c>
      <c r="C943" t="s">
        <v>222</v>
      </c>
      <c r="D943" s="10" t="s">
        <v>212</v>
      </c>
      <c r="E943">
        <v>5</v>
      </c>
      <c r="F943">
        <v>1834</v>
      </c>
      <c r="G943">
        <v>89</v>
      </c>
      <c r="H943">
        <v>207</v>
      </c>
      <c r="I943">
        <v>301</v>
      </c>
      <c r="J943">
        <v>814</v>
      </c>
      <c r="K943">
        <v>3</v>
      </c>
      <c r="L943">
        <v>1.5</v>
      </c>
      <c r="M943" s="8">
        <f t="shared" si="181"/>
        <v>0</v>
      </c>
      <c r="N943" s="5">
        <f t="shared" si="182"/>
        <v>45</v>
      </c>
      <c r="O943" s="26">
        <f t="shared" si="183"/>
        <v>0</v>
      </c>
      <c r="P943" s="8">
        <f t="shared" si="193"/>
        <v>0</v>
      </c>
      <c r="Q943" s="5">
        <f t="shared" si="184"/>
        <v>67.5</v>
      </c>
      <c r="R943" s="26">
        <f t="shared" si="185"/>
        <v>0</v>
      </c>
      <c r="S943" s="12">
        <f t="shared" si="186"/>
        <v>0</v>
      </c>
      <c r="T943" s="5">
        <f t="shared" si="187"/>
        <v>90</v>
      </c>
      <c r="U943" s="26">
        <f t="shared" si="188"/>
        <v>0</v>
      </c>
      <c r="V943" s="13">
        <f t="shared" si="189"/>
        <v>0</v>
      </c>
      <c r="W943">
        <f t="shared" si="190"/>
        <v>180</v>
      </c>
      <c r="X943">
        <f t="shared" si="191"/>
        <v>0</v>
      </c>
      <c r="Y943" t="s">
        <v>59</v>
      </c>
    </row>
    <row r="944" spans="1:25" ht="14.25">
      <c r="A944">
        <v>1758</v>
      </c>
      <c r="B944">
        <v>2590344</v>
      </c>
      <c r="C944" t="s">
        <v>143</v>
      </c>
      <c r="D944" s="10" t="s">
        <v>101</v>
      </c>
      <c r="E944">
        <v>5</v>
      </c>
      <c r="F944">
        <v>1814</v>
      </c>
      <c r="G944">
        <v>89</v>
      </c>
      <c r="H944">
        <v>207</v>
      </c>
      <c r="I944">
        <v>301</v>
      </c>
      <c r="J944">
        <v>814</v>
      </c>
      <c r="K944">
        <v>3</v>
      </c>
      <c r="L944">
        <v>1.5</v>
      </c>
      <c r="M944" s="8">
        <f t="shared" si="181"/>
        <v>0</v>
      </c>
      <c r="N944" s="5">
        <f t="shared" si="182"/>
        <v>45</v>
      </c>
      <c r="O944" s="26">
        <f t="shared" si="183"/>
        <v>0</v>
      </c>
      <c r="P944" s="8">
        <f t="shared" si="193"/>
        <v>0</v>
      </c>
      <c r="Q944" s="5">
        <f t="shared" si="184"/>
        <v>67.5</v>
      </c>
      <c r="R944" s="26">
        <f t="shared" si="185"/>
        <v>0</v>
      </c>
      <c r="S944" s="12">
        <f t="shared" si="186"/>
        <v>0</v>
      </c>
      <c r="T944" s="5">
        <f t="shared" si="187"/>
        <v>90</v>
      </c>
      <c r="U944" s="26">
        <f t="shared" si="188"/>
        <v>0</v>
      </c>
      <c r="V944" s="13">
        <f t="shared" si="189"/>
        <v>0</v>
      </c>
      <c r="W944">
        <f t="shared" si="190"/>
        <v>180</v>
      </c>
      <c r="X944">
        <f t="shared" si="191"/>
        <v>0</v>
      </c>
      <c r="Y944" t="s">
        <v>59</v>
      </c>
    </row>
    <row r="945" spans="1:25" ht="14.25">
      <c r="A945">
        <v>1767</v>
      </c>
      <c r="B945">
        <v>1059031</v>
      </c>
      <c r="C945" t="s">
        <v>55</v>
      </c>
      <c r="D945" s="10" t="s">
        <v>41</v>
      </c>
      <c r="E945">
        <v>6</v>
      </c>
      <c r="F945">
        <v>1811</v>
      </c>
      <c r="G945">
        <v>89</v>
      </c>
      <c r="H945">
        <v>207</v>
      </c>
      <c r="I945">
        <v>301</v>
      </c>
      <c r="J945">
        <v>814</v>
      </c>
      <c r="K945">
        <v>3</v>
      </c>
      <c r="L945">
        <v>1.5</v>
      </c>
      <c r="M945" s="8">
        <f t="shared" si="181"/>
        <v>0</v>
      </c>
      <c r="N945" s="5">
        <f t="shared" si="182"/>
        <v>45</v>
      </c>
      <c r="O945" s="26">
        <f t="shared" si="183"/>
        <v>0</v>
      </c>
      <c r="P945" s="8">
        <f t="shared" si="193"/>
        <v>0</v>
      </c>
      <c r="Q945" s="5">
        <f t="shared" si="184"/>
        <v>67.5</v>
      </c>
      <c r="R945" s="26">
        <f t="shared" si="185"/>
        <v>0</v>
      </c>
      <c r="S945" s="12">
        <f t="shared" si="186"/>
        <v>0</v>
      </c>
      <c r="T945" s="5">
        <f t="shared" si="187"/>
        <v>90</v>
      </c>
      <c r="U945" s="26">
        <f t="shared" si="188"/>
        <v>0</v>
      </c>
      <c r="V945" s="13">
        <f t="shared" si="189"/>
        <v>0</v>
      </c>
      <c r="W945">
        <f t="shared" si="190"/>
        <v>180</v>
      </c>
      <c r="X945">
        <f t="shared" si="191"/>
        <v>0</v>
      </c>
      <c r="Y945" t="s">
        <v>59</v>
      </c>
    </row>
    <row r="946" spans="1:25" ht="14.25">
      <c r="A946">
        <v>1877</v>
      </c>
      <c r="B946">
        <v>1870052</v>
      </c>
      <c r="C946" t="s">
        <v>135</v>
      </c>
      <c r="D946" s="10" t="s">
        <v>101</v>
      </c>
      <c r="E946">
        <v>4</v>
      </c>
      <c r="F946">
        <v>1768</v>
      </c>
      <c r="G946">
        <v>89</v>
      </c>
      <c r="H946">
        <v>207</v>
      </c>
      <c r="I946">
        <v>301</v>
      </c>
      <c r="J946">
        <v>814</v>
      </c>
      <c r="K946">
        <v>3</v>
      </c>
      <c r="L946">
        <v>1.5</v>
      </c>
      <c r="M946" s="8">
        <f t="shared" si="181"/>
        <v>0</v>
      </c>
      <c r="N946" s="5">
        <f t="shared" si="182"/>
        <v>45</v>
      </c>
      <c r="O946" s="26">
        <f t="shared" si="183"/>
        <v>0</v>
      </c>
      <c r="P946" s="8">
        <f t="shared" si="193"/>
        <v>0</v>
      </c>
      <c r="Q946" s="5">
        <f t="shared" si="184"/>
        <v>67.5</v>
      </c>
      <c r="R946" s="26">
        <f t="shared" si="185"/>
        <v>0</v>
      </c>
      <c r="S946" s="12">
        <f t="shared" si="186"/>
        <v>0</v>
      </c>
      <c r="T946" s="5">
        <f t="shared" si="187"/>
        <v>90</v>
      </c>
      <c r="U946" s="26">
        <f t="shared" si="188"/>
        <v>0</v>
      </c>
      <c r="V946" s="13">
        <f t="shared" si="189"/>
        <v>0</v>
      </c>
      <c r="W946">
        <f t="shared" si="190"/>
        <v>180</v>
      </c>
      <c r="X946">
        <f t="shared" si="191"/>
        <v>0</v>
      </c>
      <c r="Y946" t="s">
        <v>59</v>
      </c>
    </row>
    <row r="947" spans="1:25" ht="14.25">
      <c r="A947">
        <v>1920</v>
      </c>
      <c r="B947">
        <v>1125375</v>
      </c>
      <c r="C947" t="s">
        <v>240</v>
      </c>
      <c r="D947" s="10" t="s">
        <v>236</v>
      </c>
      <c r="E947">
        <v>6</v>
      </c>
      <c r="F947">
        <v>1746</v>
      </c>
      <c r="G947">
        <v>89</v>
      </c>
      <c r="H947">
        <v>207</v>
      </c>
      <c r="I947">
        <v>301</v>
      </c>
      <c r="J947">
        <v>814</v>
      </c>
      <c r="K947">
        <v>3</v>
      </c>
      <c r="L947">
        <v>1.5</v>
      </c>
      <c r="M947" s="8">
        <f t="shared" si="181"/>
        <v>0</v>
      </c>
      <c r="N947" s="5">
        <f t="shared" si="182"/>
        <v>45</v>
      </c>
      <c r="O947" s="26">
        <f t="shared" si="183"/>
        <v>0</v>
      </c>
      <c r="P947" s="8">
        <f t="shared" si="193"/>
        <v>0</v>
      </c>
      <c r="Q947" s="5">
        <f t="shared" si="184"/>
        <v>67.5</v>
      </c>
      <c r="R947" s="26">
        <f t="shared" si="185"/>
        <v>0</v>
      </c>
      <c r="S947" s="12">
        <f t="shared" si="186"/>
        <v>0</v>
      </c>
      <c r="T947" s="5">
        <f t="shared" si="187"/>
        <v>90</v>
      </c>
      <c r="U947" s="26">
        <f t="shared" si="188"/>
        <v>0</v>
      </c>
      <c r="V947" s="13">
        <f t="shared" si="189"/>
        <v>0</v>
      </c>
      <c r="W947">
        <f t="shared" si="190"/>
        <v>180</v>
      </c>
      <c r="X947">
        <f t="shared" si="191"/>
        <v>0</v>
      </c>
      <c r="Y947" t="s">
        <v>59</v>
      </c>
    </row>
    <row r="948" spans="1:25" ht="14.25">
      <c r="A948">
        <v>1935</v>
      </c>
      <c r="B948">
        <v>1014556</v>
      </c>
      <c r="C948" t="s">
        <v>235</v>
      </c>
      <c r="D948" s="10" t="s">
        <v>236</v>
      </c>
      <c r="E948">
        <v>6</v>
      </c>
      <c r="F948">
        <v>1737</v>
      </c>
      <c r="G948">
        <v>89</v>
      </c>
      <c r="H948">
        <v>207</v>
      </c>
      <c r="I948">
        <v>301</v>
      </c>
      <c r="J948">
        <v>814</v>
      </c>
      <c r="K948">
        <v>3</v>
      </c>
      <c r="L948">
        <v>1.5</v>
      </c>
      <c r="M948" s="8">
        <f t="shared" si="181"/>
        <v>0</v>
      </c>
      <c r="N948" s="5">
        <f t="shared" si="182"/>
        <v>45</v>
      </c>
      <c r="O948" s="26">
        <f t="shared" si="183"/>
        <v>0</v>
      </c>
      <c r="P948" s="8">
        <f t="shared" si="193"/>
        <v>0</v>
      </c>
      <c r="Q948" s="5">
        <f t="shared" si="184"/>
        <v>67.5</v>
      </c>
      <c r="R948" s="26">
        <f t="shared" si="185"/>
        <v>0</v>
      </c>
      <c r="S948" s="12">
        <f t="shared" si="186"/>
        <v>0</v>
      </c>
      <c r="T948" s="5">
        <f t="shared" si="187"/>
        <v>90</v>
      </c>
      <c r="U948" s="26">
        <f t="shared" si="188"/>
        <v>0</v>
      </c>
      <c r="V948" s="13">
        <f t="shared" si="189"/>
        <v>0</v>
      </c>
      <c r="W948">
        <f t="shared" si="190"/>
        <v>180</v>
      </c>
      <c r="X948">
        <f t="shared" si="191"/>
        <v>0</v>
      </c>
      <c r="Y948" t="s">
        <v>59</v>
      </c>
    </row>
    <row r="949" spans="1:25" ht="14.25">
      <c r="A949">
        <v>2015</v>
      </c>
      <c r="B949">
        <v>2791037</v>
      </c>
      <c r="C949" t="s">
        <v>247</v>
      </c>
      <c r="D949" s="10" t="s">
        <v>236</v>
      </c>
      <c r="E949">
        <v>5</v>
      </c>
      <c r="F949">
        <v>1691</v>
      </c>
      <c r="G949">
        <v>89</v>
      </c>
      <c r="H949">
        <v>207</v>
      </c>
      <c r="I949">
        <v>301</v>
      </c>
      <c r="J949">
        <v>814</v>
      </c>
      <c r="K949">
        <v>3</v>
      </c>
      <c r="L949">
        <v>1.5</v>
      </c>
      <c r="M949" s="8">
        <f t="shared" si="181"/>
        <v>0</v>
      </c>
      <c r="N949" s="5">
        <f t="shared" si="182"/>
        <v>45</v>
      </c>
      <c r="O949" s="26">
        <f t="shared" si="183"/>
        <v>0</v>
      </c>
      <c r="P949" s="8">
        <f t="shared" si="193"/>
        <v>0</v>
      </c>
      <c r="Q949" s="5">
        <f t="shared" si="184"/>
        <v>67.5</v>
      </c>
      <c r="R949" s="26">
        <f t="shared" si="185"/>
        <v>0</v>
      </c>
      <c r="S949" s="12">
        <f t="shared" si="186"/>
        <v>0</v>
      </c>
      <c r="T949" s="5">
        <f t="shared" si="187"/>
        <v>90</v>
      </c>
      <c r="U949" s="26">
        <f t="shared" si="188"/>
        <v>0</v>
      </c>
      <c r="V949" s="13">
        <f t="shared" si="189"/>
        <v>0</v>
      </c>
      <c r="W949">
        <f t="shared" si="190"/>
        <v>180</v>
      </c>
      <c r="X949">
        <f t="shared" si="191"/>
        <v>0</v>
      </c>
      <c r="Y949" t="s">
        <v>59</v>
      </c>
    </row>
    <row r="950" spans="1:25" ht="14.25">
      <c r="A950">
        <v>2036</v>
      </c>
      <c r="B950">
        <v>2122684</v>
      </c>
      <c r="C950" t="s">
        <v>175</v>
      </c>
      <c r="D950" s="10" t="s">
        <v>173</v>
      </c>
      <c r="E950">
        <v>5</v>
      </c>
      <c r="F950">
        <v>1680</v>
      </c>
      <c r="G950">
        <v>89</v>
      </c>
      <c r="H950">
        <v>207</v>
      </c>
      <c r="I950">
        <v>301</v>
      </c>
      <c r="J950">
        <v>814</v>
      </c>
      <c r="K950">
        <v>3</v>
      </c>
      <c r="L950">
        <v>1.5</v>
      </c>
      <c r="M950" s="8">
        <f t="shared" si="181"/>
        <v>0</v>
      </c>
      <c r="N950" s="5">
        <f t="shared" si="182"/>
        <v>45</v>
      </c>
      <c r="O950" s="26">
        <f t="shared" si="183"/>
        <v>0</v>
      </c>
      <c r="P950" s="8">
        <f t="shared" si="193"/>
        <v>0</v>
      </c>
      <c r="Q950" s="5">
        <f t="shared" si="184"/>
        <v>67.5</v>
      </c>
      <c r="R950" s="26">
        <f t="shared" si="185"/>
        <v>0</v>
      </c>
      <c r="S950" s="12">
        <f t="shared" si="186"/>
        <v>0</v>
      </c>
      <c r="T950" s="5">
        <f t="shared" si="187"/>
        <v>90</v>
      </c>
      <c r="U950" s="26">
        <f t="shared" si="188"/>
        <v>0</v>
      </c>
      <c r="V950" s="13">
        <f t="shared" si="189"/>
        <v>0</v>
      </c>
      <c r="W950">
        <f t="shared" si="190"/>
        <v>180</v>
      </c>
      <c r="X950">
        <f t="shared" si="191"/>
        <v>0</v>
      </c>
      <c r="Y950" t="s">
        <v>59</v>
      </c>
    </row>
    <row r="951" spans="1:25" ht="14.25">
      <c r="A951">
        <v>2079</v>
      </c>
      <c r="B951">
        <v>2214447</v>
      </c>
      <c r="C951" t="s">
        <v>220</v>
      </c>
      <c r="D951" s="10" t="s">
        <v>212</v>
      </c>
      <c r="E951">
        <v>5</v>
      </c>
      <c r="F951">
        <v>1655</v>
      </c>
      <c r="G951">
        <v>89</v>
      </c>
      <c r="H951">
        <v>207</v>
      </c>
      <c r="I951">
        <v>301</v>
      </c>
      <c r="J951">
        <v>814</v>
      </c>
      <c r="K951">
        <v>3</v>
      </c>
      <c r="L951">
        <v>1.5</v>
      </c>
      <c r="M951" s="8">
        <f t="shared" si="181"/>
        <v>0</v>
      </c>
      <c r="N951" s="5">
        <f t="shared" si="182"/>
        <v>45</v>
      </c>
      <c r="O951" s="26">
        <f t="shared" si="183"/>
        <v>0</v>
      </c>
      <c r="P951" s="8">
        <f t="shared" si="193"/>
        <v>0</v>
      </c>
      <c r="Q951" s="5">
        <f t="shared" si="184"/>
        <v>67.5</v>
      </c>
      <c r="R951" s="26">
        <f t="shared" si="185"/>
        <v>0</v>
      </c>
      <c r="S951" s="12">
        <f t="shared" si="186"/>
        <v>0</v>
      </c>
      <c r="T951" s="5">
        <f t="shared" si="187"/>
        <v>90</v>
      </c>
      <c r="U951" s="26">
        <f t="shared" si="188"/>
        <v>0</v>
      </c>
      <c r="V951" s="13">
        <f t="shared" si="189"/>
        <v>0</v>
      </c>
      <c r="W951">
        <f t="shared" si="190"/>
        <v>180</v>
      </c>
      <c r="X951">
        <f t="shared" si="191"/>
        <v>0</v>
      </c>
      <c r="Y951" t="s">
        <v>59</v>
      </c>
    </row>
    <row r="952" spans="1:25" ht="14.25">
      <c r="A952">
        <v>2133</v>
      </c>
      <c r="B952">
        <v>2705634</v>
      </c>
      <c r="C952" t="s">
        <v>234</v>
      </c>
      <c r="D952" s="10" t="s">
        <v>212</v>
      </c>
      <c r="E952">
        <v>5</v>
      </c>
      <c r="F952">
        <v>1610</v>
      </c>
      <c r="G952">
        <v>89</v>
      </c>
      <c r="H952">
        <v>207</v>
      </c>
      <c r="I952">
        <v>301</v>
      </c>
      <c r="J952">
        <v>814</v>
      </c>
      <c r="K952">
        <v>3</v>
      </c>
      <c r="L952">
        <v>1.5</v>
      </c>
      <c r="M952" s="8">
        <f t="shared" si="181"/>
        <v>0</v>
      </c>
      <c r="N952" s="5">
        <f t="shared" si="182"/>
        <v>45</v>
      </c>
      <c r="O952" s="26">
        <f t="shared" si="183"/>
        <v>0</v>
      </c>
      <c r="P952" s="8">
        <f t="shared" si="193"/>
        <v>0</v>
      </c>
      <c r="Q952" s="5">
        <f t="shared" si="184"/>
        <v>67.5</v>
      </c>
      <c r="R952" s="26">
        <f t="shared" si="185"/>
        <v>0</v>
      </c>
      <c r="S952" s="12">
        <f t="shared" si="186"/>
        <v>0</v>
      </c>
      <c r="T952" s="5">
        <f t="shared" si="187"/>
        <v>90</v>
      </c>
      <c r="U952" s="26">
        <f t="shared" si="188"/>
        <v>0</v>
      </c>
      <c r="V952" s="13">
        <f t="shared" si="189"/>
        <v>0</v>
      </c>
      <c r="W952">
        <f t="shared" si="190"/>
        <v>180</v>
      </c>
      <c r="X952">
        <f t="shared" si="191"/>
        <v>0</v>
      </c>
      <c r="Y952" t="s">
        <v>59</v>
      </c>
    </row>
    <row r="953" spans="1:25" ht="14.25">
      <c r="A953">
        <v>2160</v>
      </c>
      <c r="B953">
        <v>2692651</v>
      </c>
      <c r="C953" t="s">
        <v>245</v>
      </c>
      <c r="D953" s="10" t="s">
        <v>236</v>
      </c>
      <c r="E953">
        <v>6</v>
      </c>
      <c r="F953">
        <v>1579</v>
      </c>
      <c r="G953">
        <v>89</v>
      </c>
      <c r="H953">
        <v>207</v>
      </c>
      <c r="I953">
        <v>301</v>
      </c>
      <c r="J953">
        <v>814</v>
      </c>
      <c r="K953">
        <v>3</v>
      </c>
      <c r="L953">
        <v>1.5</v>
      </c>
      <c r="M953" s="8">
        <f t="shared" si="181"/>
        <v>0</v>
      </c>
      <c r="N953" s="5">
        <f t="shared" si="182"/>
        <v>45</v>
      </c>
      <c r="O953" s="26">
        <f t="shared" si="183"/>
        <v>0</v>
      </c>
      <c r="P953" s="8">
        <f t="shared" si="193"/>
        <v>0</v>
      </c>
      <c r="Q953" s="5">
        <f t="shared" si="184"/>
        <v>67.5</v>
      </c>
      <c r="R953" s="26">
        <f t="shared" si="185"/>
        <v>0</v>
      </c>
      <c r="S953" s="12">
        <f t="shared" si="186"/>
        <v>0</v>
      </c>
      <c r="T953" s="5">
        <f t="shared" si="187"/>
        <v>90</v>
      </c>
      <c r="U953" s="26">
        <f t="shared" si="188"/>
        <v>0</v>
      </c>
      <c r="V953" s="13">
        <f t="shared" si="189"/>
        <v>0</v>
      </c>
      <c r="W953">
        <f t="shared" si="190"/>
        <v>180</v>
      </c>
      <c r="X953">
        <f t="shared" si="191"/>
        <v>0</v>
      </c>
      <c r="Y953" t="s">
        <v>59</v>
      </c>
    </row>
    <row r="954" spans="1:25" ht="14.25">
      <c r="A954" s="17">
        <v>690</v>
      </c>
      <c r="B954" s="17">
        <v>1066515</v>
      </c>
      <c r="C954" s="17" t="s">
        <v>61</v>
      </c>
      <c r="D954" s="10" t="s">
        <v>41</v>
      </c>
      <c r="E954" s="17">
        <v>6</v>
      </c>
      <c r="F954" s="17">
        <v>1656</v>
      </c>
      <c r="G954" s="15">
        <v>81</v>
      </c>
      <c r="H954" s="15">
        <v>201</v>
      </c>
      <c r="I954" s="15">
        <v>329</v>
      </c>
      <c r="J954" s="15">
        <v>1088</v>
      </c>
      <c r="K954" s="15">
        <v>2</v>
      </c>
      <c r="L954" s="11">
        <v>1.5</v>
      </c>
      <c r="M954" s="12">
        <f t="shared" si="181"/>
        <v>0</v>
      </c>
      <c r="N954" s="6">
        <f t="shared" si="182"/>
        <v>30</v>
      </c>
      <c r="O954" s="1">
        <f t="shared" si="183"/>
        <v>0</v>
      </c>
      <c r="P954" s="12">
        <f t="shared" si="193"/>
        <v>0</v>
      </c>
      <c r="Q954" s="6">
        <f t="shared" si="184"/>
        <v>45</v>
      </c>
      <c r="R954" s="1">
        <f t="shared" si="185"/>
        <v>0</v>
      </c>
      <c r="S954" s="12">
        <f t="shared" si="186"/>
        <v>0</v>
      </c>
      <c r="T954" s="6">
        <f t="shared" si="187"/>
        <v>60</v>
      </c>
      <c r="U954" s="1">
        <f t="shared" si="188"/>
        <v>0</v>
      </c>
      <c r="V954" s="13">
        <f t="shared" si="189"/>
        <v>0.9283088235294118</v>
      </c>
      <c r="W954">
        <f t="shared" si="190"/>
        <v>120</v>
      </c>
      <c r="X954">
        <f t="shared" si="191"/>
        <v>111.39705882352942</v>
      </c>
      <c r="Y954" s="18" t="s">
        <v>44</v>
      </c>
    </row>
    <row r="955" spans="1:25" ht="14.25">
      <c r="A955" s="17">
        <v>727</v>
      </c>
      <c r="B955" s="17">
        <v>3141662</v>
      </c>
      <c r="C955" s="17" t="s">
        <v>145</v>
      </c>
      <c r="D955" s="10" t="s">
        <v>101</v>
      </c>
      <c r="E955" s="17">
        <v>4</v>
      </c>
      <c r="F955" s="17">
        <v>1651</v>
      </c>
      <c r="G955" s="15">
        <v>81</v>
      </c>
      <c r="H955" s="15">
        <v>201</v>
      </c>
      <c r="I955" s="15">
        <v>329</v>
      </c>
      <c r="J955" s="15">
        <v>1088</v>
      </c>
      <c r="K955" s="15">
        <v>2</v>
      </c>
      <c r="L955" s="11">
        <v>1.5</v>
      </c>
      <c r="M955" s="12">
        <f t="shared" si="181"/>
        <v>0</v>
      </c>
      <c r="N955" s="6">
        <f t="shared" si="182"/>
        <v>30</v>
      </c>
      <c r="O955" s="1">
        <f t="shared" si="183"/>
        <v>0</v>
      </c>
      <c r="P955" s="12">
        <f t="shared" si="193"/>
        <v>0</v>
      </c>
      <c r="Q955" s="6">
        <f t="shared" si="184"/>
        <v>45</v>
      </c>
      <c r="R955" s="1">
        <f t="shared" si="185"/>
        <v>0</v>
      </c>
      <c r="S955" s="12">
        <f t="shared" si="186"/>
        <v>0</v>
      </c>
      <c r="T955" s="6">
        <f t="shared" si="187"/>
        <v>60</v>
      </c>
      <c r="U955" s="1">
        <f t="shared" si="188"/>
        <v>0</v>
      </c>
      <c r="V955" s="13">
        <f t="shared" si="189"/>
        <v>0.8943014705882353</v>
      </c>
      <c r="W955">
        <f t="shared" si="190"/>
        <v>120</v>
      </c>
      <c r="X955">
        <f t="shared" si="191"/>
        <v>107.31617647058823</v>
      </c>
      <c r="Y955" s="18" t="s">
        <v>44</v>
      </c>
    </row>
    <row r="956" spans="1:25" ht="14.25">
      <c r="A956" s="17">
        <v>1180</v>
      </c>
      <c r="B956" s="17">
        <v>2592058</v>
      </c>
      <c r="C956" s="17" t="s">
        <v>76</v>
      </c>
      <c r="D956" s="10" t="s">
        <v>41</v>
      </c>
      <c r="E956" s="17">
        <v>4</v>
      </c>
      <c r="F956" s="17">
        <v>1585</v>
      </c>
      <c r="G956" s="15">
        <v>81</v>
      </c>
      <c r="H956" s="15">
        <v>201</v>
      </c>
      <c r="I956" s="15">
        <v>329</v>
      </c>
      <c r="J956" s="15">
        <v>1088</v>
      </c>
      <c r="K956" s="15">
        <v>2</v>
      </c>
      <c r="L956" s="11">
        <v>1.5</v>
      </c>
      <c r="M956" s="12">
        <f t="shared" si="181"/>
        <v>0</v>
      </c>
      <c r="N956" s="6">
        <f t="shared" si="182"/>
        <v>30</v>
      </c>
      <c r="O956" s="1">
        <f t="shared" si="183"/>
        <v>0</v>
      </c>
      <c r="P956" s="12">
        <f t="shared" si="193"/>
        <v>0</v>
      </c>
      <c r="Q956" s="6">
        <f t="shared" si="184"/>
        <v>45</v>
      </c>
      <c r="R956" s="1">
        <f t="shared" si="185"/>
        <v>0</v>
      </c>
      <c r="S956" s="12">
        <f t="shared" si="186"/>
        <v>0</v>
      </c>
      <c r="T956" s="6">
        <f t="shared" si="187"/>
        <v>60</v>
      </c>
      <c r="U956" s="1">
        <f t="shared" si="188"/>
        <v>0</v>
      </c>
      <c r="V956" s="13">
        <f t="shared" si="189"/>
        <v>0.47794117647058826</v>
      </c>
      <c r="W956">
        <f t="shared" si="190"/>
        <v>120</v>
      </c>
      <c r="X956">
        <f t="shared" si="191"/>
        <v>57.352941176470594</v>
      </c>
      <c r="Y956" s="18" t="s">
        <v>44</v>
      </c>
    </row>
    <row r="957" spans="1:25" ht="14.25">
      <c r="A957" s="17">
        <v>1226</v>
      </c>
      <c r="B957" s="17">
        <v>2798923</v>
      </c>
      <c r="C957" s="17" t="s">
        <v>78</v>
      </c>
      <c r="D957" s="10" t="s">
        <v>41</v>
      </c>
      <c r="E957" s="17">
        <v>4</v>
      </c>
      <c r="F957" s="17">
        <v>1579</v>
      </c>
      <c r="G957" s="15">
        <v>81</v>
      </c>
      <c r="H957" s="15">
        <v>201</v>
      </c>
      <c r="I957" s="15">
        <v>329</v>
      </c>
      <c r="J957" s="15">
        <v>1088</v>
      </c>
      <c r="K957" s="15">
        <v>2</v>
      </c>
      <c r="L957" s="11">
        <v>1.5</v>
      </c>
      <c r="M957" s="12">
        <f t="shared" si="181"/>
        <v>0</v>
      </c>
      <c r="N957" s="6">
        <f t="shared" si="182"/>
        <v>30</v>
      </c>
      <c r="O957" s="1">
        <f t="shared" si="183"/>
        <v>0</v>
      </c>
      <c r="P957" s="12">
        <f t="shared" si="193"/>
        <v>0</v>
      </c>
      <c r="Q957" s="6">
        <f t="shared" si="184"/>
        <v>45</v>
      </c>
      <c r="R957" s="1">
        <f t="shared" si="185"/>
        <v>0</v>
      </c>
      <c r="S957" s="12">
        <f t="shared" si="186"/>
        <v>0</v>
      </c>
      <c r="T957" s="6">
        <f t="shared" si="187"/>
        <v>60</v>
      </c>
      <c r="U957" s="1">
        <f t="shared" si="188"/>
        <v>0</v>
      </c>
      <c r="V957" s="13">
        <f t="shared" si="189"/>
        <v>0.43566176470588236</v>
      </c>
      <c r="W957">
        <f t="shared" si="190"/>
        <v>120</v>
      </c>
      <c r="X957">
        <f t="shared" si="191"/>
        <v>52.279411764705884</v>
      </c>
      <c r="Y957" s="18" t="s">
        <v>44</v>
      </c>
    </row>
    <row r="958" spans="1:25" ht="14.25">
      <c r="A958" s="17">
        <v>1372</v>
      </c>
      <c r="B958" s="17">
        <v>2273168</v>
      </c>
      <c r="C958" s="17" t="s">
        <v>71</v>
      </c>
      <c r="D958" s="10" t="s">
        <v>41</v>
      </c>
      <c r="E958" s="17">
        <v>5</v>
      </c>
      <c r="F958" s="17">
        <v>1560</v>
      </c>
      <c r="G958" s="15">
        <v>81</v>
      </c>
      <c r="H958" s="15">
        <v>201</v>
      </c>
      <c r="I958" s="15">
        <v>329</v>
      </c>
      <c r="J958" s="15">
        <v>1088</v>
      </c>
      <c r="K958" s="15">
        <v>2</v>
      </c>
      <c r="L958" s="11">
        <v>1.5</v>
      </c>
      <c r="M958" s="12">
        <f t="shared" si="181"/>
        <v>0</v>
      </c>
      <c r="N958" s="6">
        <f t="shared" si="182"/>
        <v>30</v>
      </c>
      <c r="O958" s="1">
        <f t="shared" si="183"/>
        <v>0</v>
      </c>
      <c r="P958" s="12">
        <f t="shared" si="193"/>
        <v>0</v>
      </c>
      <c r="Q958" s="6">
        <f t="shared" si="184"/>
        <v>45</v>
      </c>
      <c r="R958" s="1">
        <f t="shared" si="185"/>
        <v>0</v>
      </c>
      <c r="S958" s="12">
        <f t="shared" si="186"/>
        <v>0</v>
      </c>
      <c r="T958" s="6">
        <f t="shared" si="187"/>
        <v>60</v>
      </c>
      <c r="U958" s="1">
        <f t="shared" si="188"/>
        <v>0</v>
      </c>
      <c r="V958" s="13">
        <f t="shared" si="189"/>
        <v>0.3014705882352941</v>
      </c>
      <c r="W958">
        <f t="shared" si="190"/>
        <v>120</v>
      </c>
      <c r="X958">
        <f t="shared" si="191"/>
        <v>36.17647058823529</v>
      </c>
      <c r="Y958" s="18" t="s">
        <v>44</v>
      </c>
    </row>
    <row r="959" spans="1:25" ht="14.25">
      <c r="A959" s="17">
        <v>2359</v>
      </c>
      <c r="B959" s="17">
        <v>1014174</v>
      </c>
      <c r="C959" s="17" t="s">
        <v>46</v>
      </c>
      <c r="D959" s="10" t="s">
        <v>41</v>
      </c>
      <c r="E959" s="17">
        <v>6</v>
      </c>
      <c r="F959" s="17">
        <v>1436</v>
      </c>
      <c r="G959" s="15">
        <v>81</v>
      </c>
      <c r="H959" s="15">
        <v>201</v>
      </c>
      <c r="I959" s="15">
        <v>329</v>
      </c>
      <c r="J959" s="15">
        <v>1088</v>
      </c>
      <c r="K959" s="15">
        <v>2</v>
      </c>
      <c r="L959" s="11">
        <v>1.5</v>
      </c>
      <c r="M959" s="12">
        <f t="shared" si="181"/>
        <v>0</v>
      </c>
      <c r="N959" s="6">
        <f t="shared" si="182"/>
        <v>30</v>
      </c>
      <c r="O959" s="1">
        <f t="shared" si="183"/>
        <v>0</v>
      </c>
      <c r="P959" s="12">
        <f t="shared" si="193"/>
        <v>0</v>
      </c>
      <c r="Q959" s="6">
        <f t="shared" si="184"/>
        <v>45</v>
      </c>
      <c r="R959" s="1">
        <f t="shared" si="185"/>
        <v>0</v>
      </c>
      <c r="S959" s="12">
        <f t="shared" si="186"/>
        <v>0</v>
      </c>
      <c r="T959" s="6">
        <f t="shared" si="187"/>
        <v>60</v>
      </c>
      <c r="U959" s="1">
        <f t="shared" si="188"/>
        <v>0</v>
      </c>
      <c r="V959" s="13">
        <f t="shared" si="189"/>
        <v>0</v>
      </c>
      <c r="W959">
        <f t="shared" si="190"/>
        <v>120</v>
      </c>
      <c r="X959">
        <f t="shared" si="191"/>
        <v>0</v>
      </c>
      <c r="Y959" s="18" t="s">
        <v>44</v>
      </c>
    </row>
    <row r="960" spans="1:25" ht="14.25">
      <c r="A960" s="17">
        <v>2480</v>
      </c>
      <c r="B960" s="17">
        <v>2160963</v>
      </c>
      <c r="C960" s="17" t="s">
        <v>92</v>
      </c>
      <c r="D960" s="10" t="s">
        <v>81</v>
      </c>
      <c r="E960" s="17">
        <v>5</v>
      </c>
      <c r="F960" s="17">
        <v>1421</v>
      </c>
      <c r="G960" s="15">
        <v>81</v>
      </c>
      <c r="H960" s="15">
        <v>201</v>
      </c>
      <c r="I960" s="15">
        <v>329</v>
      </c>
      <c r="J960" s="15">
        <v>1088</v>
      </c>
      <c r="K960" s="15">
        <v>2</v>
      </c>
      <c r="L960" s="11">
        <v>1.5</v>
      </c>
      <c r="M960" s="12">
        <f t="shared" si="181"/>
        <v>0</v>
      </c>
      <c r="N960" s="6">
        <f t="shared" si="182"/>
        <v>30</v>
      </c>
      <c r="O960" s="1">
        <f t="shared" si="183"/>
        <v>0</v>
      </c>
      <c r="P960" s="12">
        <f t="shared" si="193"/>
        <v>0</v>
      </c>
      <c r="Q960" s="6">
        <f t="shared" si="184"/>
        <v>45</v>
      </c>
      <c r="R960" s="1">
        <f t="shared" si="185"/>
        <v>0</v>
      </c>
      <c r="S960" s="12">
        <f t="shared" si="186"/>
        <v>0</v>
      </c>
      <c r="T960" s="6">
        <f t="shared" si="187"/>
        <v>60</v>
      </c>
      <c r="U960" s="1">
        <f t="shared" si="188"/>
        <v>0</v>
      </c>
      <c r="V960" s="13">
        <f t="shared" si="189"/>
        <v>0</v>
      </c>
      <c r="W960">
        <f t="shared" si="190"/>
        <v>120</v>
      </c>
      <c r="X960">
        <f t="shared" si="191"/>
        <v>0</v>
      </c>
      <c r="Y960" s="18" t="s">
        <v>44</v>
      </c>
    </row>
    <row r="961" spans="1:25" ht="14.25">
      <c r="A961" s="17">
        <v>2527</v>
      </c>
      <c r="B961" s="17">
        <v>1011559</v>
      </c>
      <c r="C961" s="17" t="s">
        <v>80</v>
      </c>
      <c r="D961" s="10" t="s">
        <v>81</v>
      </c>
      <c r="E961" s="17">
        <v>5</v>
      </c>
      <c r="F961" s="17">
        <v>1416</v>
      </c>
      <c r="G961" s="15">
        <v>81</v>
      </c>
      <c r="H961" s="15">
        <v>201</v>
      </c>
      <c r="I961" s="15">
        <v>329</v>
      </c>
      <c r="J961" s="15">
        <v>1088</v>
      </c>
      <c r="K961" s="15">
        <v>2</v>
      </c>
      <c r="L961" s="11">
        <v>1.5</v>
      </c>
      <c r="M961" s="12">
        <f t="shared" si="181"/>
        <v>0</v>
      </c>
      <c r="N961" s="6">
        <f t="shared" si="182"/>
        <v>30</v>
      </c>
      <c r="O961" s="1">
        <f t="shared" si="183"/>
        <v>0</v>
      </c>
      <c r="P961" s="12">
        <f t="shared" si="193"/>
        <v>0</v>
      </c>
      <c r="Q961" s="6">
        <f t="shared" si="184"/>
        <v>45</v>
      </c>
      <c r="R961" s="1">
        <f t="shared" si="185"/>
        <v>0</v>
      </c>
      <c r="S961" s="12">
        <f t="shared" si="186"/>
        <v>0</v>
      </c>
      <c r="T961" s="6">
        <f t="shared" si="187"/>
        <v>60</v>
      </c>
      <c r="U961" s="1">
        <f t="shared" si="188"/>
        <v>0</v>
      </c>
      <c r="V961" s="13">
        <f t="shared" si="189"/>
        <v>0</v>
      </c>
      <c r="W961">
        <f t="shared" si="190"/>
        <v>120</v>
      </c>
      <c r="X961">
        <f t="shared" si="191"/>
        <v>0</v>
      </c>
      <c r="Y961" s="18" t="s">
        <v>44</v>
      </c>
    </row>
    <row r="962" spans="1:25" ht="14.25">
      <c r="A962" s="17">
        <v>2534</v>
      </c>
      <c r="B962" s="17">
        <v>1041848</v>
      </c>
      <c r="C962" s="17" t="s">
        <v>84</v>
      </c>
      <c r="D962" s="10" t="s">
        <v>81</v>
      </c>
      <c r="E962" s="17">
        <v>5</v>
      </c>
      <c r="F962" s="17">
        <v>1415</v>
      </c>
      <c r="G962" s="15">
        <v>81</v>
      </c>
      <c r="H962" s="15">
        <v>201</v>
      </c>
      <c r="I962" s="15">
        <v>329</v>
      </c>
      <c r="J962" s="15">
        <v>1088</v>
      </c>
      <c r="K962" s="15">
        <v>2</v>
      </c>
      <c r="L962" s="11">
        <v>1.5</v>
      </c>
      <c r="M962" s="12">
        <f aca="true" t="shared" si="194" ref="M962:M1025">IF(A962&lt;(G962+1),(G962-A962+1)/G962,0)</f>
        <v>0</v>
      </c>
      <c r="N962" s="6">
        <f aca="true" t="shared" si="195" ref="N962:N1025">IF(G962&lt;10,MIN(10,G962*2),IF(G962&gt;10*K962*L962,10*K962*L962,G962))</f>
        <v>30</v>
      </c>
      <c r="O962" s="1">
        <f aca="true" t="shared" si="196" ref="O962:O1025">M962*N962</f>
        <v>0</v>
      </c>
      <c r="P962" s="12">
        <f t="shared" si="193"/>
        <v>0</v>
      </c>
      <c r="Q962" s="6">
        <f aca="true" t="shared" si="197" ref="Q962:Q1025">IF(H962&lt;15,MIN(15,H962*2),IF(H962&gt;15*K962*L962,15*K962*L962,H962))</f>
        <v>45</v>
      </c>
      <c r="R962" s="1">
        <f aca="true" t="shared" si="198" ref="R962:R1025">P962*Q962</f>
        <v>0</v>
      </c>
      <c r="S962" s="12">
        <f aca="true" t="shared" si="199" ref="S962:S1025">IF(I962&gt;0,IF(A962&lt;(G962+H962+I962+1),MIN((I962-A962+G962+H962+1)/I962,1),0),0)</f>
        <v>0</v>
      </c>
      <c r="T962" s="6">
        <f aca="true" t="shared" si="200" ref="T962:T1025">IF(I962&lt;20,MIN(20,I962*2),IF(I962&gt;20*K962*L962,20*K962*L962,I962))</f>
        <v>60</v>
      </c>
      <c r="U962" s="1">
        <f aca="true" t="shared" si="201" ref="U962:U1025">S962*T962</f>
        <v>0</v>
      </c>
      <c r="V962" s="13">
        <f aca="true" t="shared" si="202" ref="V962:V1025">IF(J962&gt;0,IF(A962&lt;(G962+H962+I962+J962+1),MIN((J962-A962+G962+H962+I962+1)/J962,1),0),0)</f>
        <v>0</v>
      </c>
      <c r="W962">
        <f aca="true" t="shared" si="203" ref="W962:W1025">IF(J962&lt;40,MIN(40,J962*2),IF(J962&gt;40*K962*L962,40*K962*L962,J962))</f>
        <v>120</v>
      </c>
      <c r="X962">
        <f aca="true" t="shared" si="204" ref="X962:X1025">V962*W962</f>
        <v>0</v>
      </c>
      <c r="Y962" s="18" t="s">
        <v>44</v>
      </c>
    </row>
    <row r="963" spans="1:25" ht="14.25">
      <c r="A963" s="17">
        <v>2648</v>
      </c>
      <c r="B963" s="17">
        <v>2213461</v>
      </c>
      <c r="C963" s="17" t="s">
        <v>69</v>
      </c>
      <c r="D963" s="10" t="s">
        <v>41</v>
      </c>
      <c r="E963" s="17">
        <v>5</v>
      </c>
      <c r="F963" s="17">
        <v>1401</v>
      </c>
      <c r="G963" s="15">
        <v>81</v>
      </c>
      <c r="H963" s="15">
        <v>201</v>
      </c>
      <c r="I963" s="15">
        <v>329</v>
      </c>
      <c r="J963" s="15">
        <v>1088</v>
      </c>
      <c r="K963" s="15">
        <v>2</v>
      </c>
      <c r="L963" s="11">
        <v>1.5</v>
      </c>
      <c r="M963" s="12">
        <f t="shared" si="194"/>
        <v>0</v>
      </c>
      <c r="N963" s="6">
        <f t="shared" si="195"/>
        <v>30</v>
      </c>
      <c r="O963" s="1">
        <f t="shared" si="196"/>
        <v>0</v>
      </c>
      <c r="P963" s="12">
        <f t="shared" si="193"/>
        <v>0</v>
      </c>
      <c r="Q963" s="6">
        <f t="shared" si="197"/>
        <v>45</v>
      </c>
      <c r="R963" s="1">
        <f t="shared" si="198"/>
        <v>0</v>
      </c>
      <c r="S963" s="12">
        <f t="shared" si="199"/>
        <v>0</v>
      </c>
      <c r="T963" s="6">
        <f t="shared" si="200"/>
        <v>60</v>
      </c>
      <c r="U963" s="1">
        <f t="shared" si="201"/>
        <v>0</v>
      </c>
      <c r="V963" s="13">
        <f t="shared" si="202"/>
        <v>0</v>
      </c>
      <c r="W963">
        <f t="shared" si="203"/>
        <v>120</v>
      </c>
      <c r="X963">
        <f t="shared" si="204"/>
        <v>0</v>
      </c>
      <c r="Y963" s="18" t="s">
        <v>44</v>
      </c>
    </row>
    <row r="964" spans="1:25" ht="14.25">
      <c r="A964" s="17">
        <v>3025</v>
      </c>
      <c r="B964" s="17">
        <v>1051068</v>
      </c>
      <c r="C964" s="17" t="s">
        <v>49</v>
      </c>
      <c r="D964" s="10" t="s">
        <v>41</v>
      </c>
      <c r="E964" s="17">
        <v>5</v>
      </c>
      <c r="F964" s="17">
        <v>1352</v>
      </c>
      <c r="G964" s="15">
        <v>81</v>
      </c>
      <c r="H964" s="15">
        <v>201</v>
      </c>
      <c r="I964" s="15">
        <v>329</v>
      </c>
      <c r="J964" s="15">
        <v>1088</v>
      </c>
      <c r="K964" s="15">
        <v>2</v>
      </c>
      <c r="L964" s="11">
        <v>1.5</v>
      </c>
      <c r="M964" s="12">
        <f t="shared" si="194"/>
        <v>0</v>
      </c>
      <c r="N964" s="6">
        <f t="shared" si="195"/>
        <v>30</v>
      </c>
      <c r="O964" s="1">
        <f t="shared" si="196"/>
        <v>0</v>
      </c>
      <c r="P964" s="12">
        <f t="shared" si="193"/>
        <v>0</v>
      </c>
      <c r="Q964" s="6">
        <f t="shared" si="197"/>
        <v>45</v>
      </c>
      <c r="R964" s="1">
        <f t="shared" si="198"/>
        <v>0</v>
      </c>
      <c r="S964" s="12">
        <f t="shared" si="199"/>
        <v>0</v>
      </c>
      <c r="T964" s="6">
        <f t="shared" si="200"/>
        <v>60</v>
      </c>
      <c r="U964" s="1">
        <f t="shared" si="201"/>
        <v>0</v>
      </c>
      <c r="V964" s="13">
        <f t="shared" si="202"/>
        <v>0</v>
      </c>
      <c r="W964">
        <f t="shared" si="203"/>
        <v>120</v>
      </c>
      <c r="X964">
        <f t="shared" si="204"/>
        <v>0</v>
      </c>
      <c r="Y964" s="18" t="s">
        <v>44</v>
      </c>
    </row>
    <row r="965" spans="1:25" ht="14.25">
      <c r="A965" s="17">
        <v>3138</v>
      </c>
      <c r="B965" s="17">
        <v>1135756</v>
      </c>
      <c r="C965" s="17" t="s">
        <v>104</v>
      </c>
      <c r="D965" s="10" t="s">
        <v>101</v>
      </c>
      <c r="E965" s="17">
        <v>4</v>
      </c>
      <c r="F965" s="17">
        <v>1337</v>
      </c>
      <c r="G965" s="15">
        <v>81</v>
      </c>
      <c r="H965" s="15">
        <v>201</v>
      </c>
      <c r="I965" s="15">
        <v>329</v>
      </c>
      <c r="J965" s="15">
        <v>1088</v>
      </c>
      <c r="K965" s="15">
        <v>2</v>
      </c>
      <c r="L965" s="11">
        <v>1.5</v>
      </c>
      <c r="M965" s="12">
        <f t="shared" si="194"/>
        <v>0</v>
      </c>
      <c r="N965" s="6">
        <f t="shared" si="195"/>
        <v>30</v>
      </c>
      <c r="O965" s="1">
        <f t="shared" si="196"/>
        <v>0</v>
      </c>
      <c r="P965" s="12">
        <f aca="true" t="shared" si="205" ref="P965:P970">IF(A965&lt;(G965+H965+1),MIN((H965-A965+G965+1)/H965,1),0)</f>
        <v>0</v>
      </c>
      <c r="Q965" s="6">
        <f t="shared" si="197"/>
        <v>45</v>
      </c>
      <c r="R965" s="1">
        <f t="shared" si="198"/>
        <v>0</v>
      </c>
      <c r="S965" s="12">
        <f t="shared" si="199"/>
        <v>0</v>
      </c>
      <c r="T965" s="6">
        <f t="shared" si="200"/>
        <v>60</v>
      </c>
      <c r="U965" s="1">
        <f t="shared" si="201"/>
        <v>0</v>
      </c>
      <c r="V965" s="13">
        <f t="shared" si="202"/>
        <v>0</v>
      </c>
      <c r="W965">
        <f t="shared" si="203"/>
        <v>120</v>
      </c>
      <c r="X965">
        <f t="shared" si="204"/>
        <v>0</v>
      </c>
      <c r="Y965" s="18" t="s">
        <v>44</v>
      </c>
    </row>
    <row r="966" spans="1:25" ht="14.25">
      <c r="A966" s="17">
        <v>3492</v>
      </c>
      <c r="B966" s="17">
        <v>1059031</v>
      </c>
      <c r="C966" s="17" t="s">
        <v>55</v>
      </c>
      <c r="D966" s="10" t="s">
        <v>41</v>
      </c>
      <c r="E966" s="17">
        <v>6</v>
      </c>
      <c r="F966" s="17">
        <v>1284</v>
      </c>
      <c r="G966" s="15">
        <v>81</v>
      </c>
      <c r="H966" s="15">
        <v>201</v>
      </c>
      <c r="I966" s="15">
        <v>329</v>
      </c>
      <c r="J966" s="15">
        <v>1088</v>
      </c>
      <c r="K966" s="15">
        <v>2</v>
      </c>
      <c r="L966" s="11">
        <v>1.5</v>
      </c>
      <c r="M966" s="12">
        <f t="shared" si="194"/>
        <v>0</v>
      </c>
      <c r="N966" s="6">
        <f t="shared" si="195"/>
        <v>30</v>
      </c>
      <c r="O966" s="1">
        <f t="shared" si="196"/>
        <v>0</v>
      </c>
      <c r="P966" s="12">
        <f t="shared" si="205"/>
        <v>0</v>
      </c>
      <c r="Q966" s="6">
        <f t="shared" si="197"/>
        <v>45</v>
      </c>
      <c r="R966" s="1">
        <f t="shared" si="198"/>
        <v>0</v>
      </c>
      <c r="S966" s="12">
        <f t="shared" si="199"/>
        <v>0</v>
      </c>
      <c r="T966" s="6">
        <f t="shared" si="200"/>
        <v>60</v>
      </c>
      <c r="U966" s="1">
        <f t="shared" si="201"/>
        <v>0</v>
      </c>
      <c r="V966" s="13">
        <f t="shared" si="202"/>
        <v>0</v>
      </c>
      <c r="W966">
        <f t="shared" si="203"/>
        <v>120</v>
      </c>
      <c r="X966">
        <f t="shared" si="204"/>
        <v>0</v>
      </c>
      <c r="Y966" s="18" t="s">
        <v>44</v>
      </c>
    </row>
    <row r="967" spans="1:25" ht="14.25">
      <c r="A967" s="17">
        <v>3531</v>
      </c>
      <c r="B967" s="17">
        <v>1009089</v>
      </c>
      <c r="C967" s="17" t="s">
        <v>40</v>
      </c>
      <c r="D967" s="10" t="s">
        <v>41</v>
      </c>
      <c r="E967" s="17">
        <v>6</v>
      </c>
      <c r="F967" s="17">
        <v>1277</v>
      </c>
      <c r="G967" s="15">
        <v>81</v>
      </c>
      <c r="H967" s="15">
        <v>201</v>
      </c>
      <c r="I967" s="15">
        <v>329</v>
      </c>
      <c r="J967" s="15">
        <v>1088</v>
      </c>
      <c r="K967" s="15">
        <v>2</v>
      </c>
      <c r="L967" s="11">
        <v>1.5</v>
      </c>
      <c r="M967" s="12">
        <f t="shared" si="194"/>
        <v>0</v>
      </c>
      <c r="N967" s="6">
        <f t="shared" si="195"/>
        <v>30</v>
      </c>
      <c r="O967" s="1">
        <f t="shared" si="196"/>
        <v>0</v>
      </c>
      <c r="P967" s="12">
        <f t="shared" si="205"/>
        <v>0</v>
      </c>
      <c r="Q967" s="6">
        <f t="shared" si="197"/>
        <v>45</v>
      </c>
      <c r="R967" s="1">
        <f t="shared" si="198"/>
        <v>0</v>
      </c>
      <c r="S967" s="12">
        <f t="shared" si="199"/>
        <v>0</v>
      </c>
      <c r="T967" s="6">
        <f t="shared" si="200"/>
        <v>60</v>
      </c>
      <c r="U967" s="1">
        <f t="shared" si="201"/>
        <v>0</v>
      </c>
      <c r="V967" s="13">
        <f t="shared" si="202"/>
        <v>0</v>
      </c>
      <c r="W967">
        <f t="shared" si="203"/>
        <v>120</v>
      </c>
      <c r="X967">
        <f t="shared" si="204"/>
        <v>0</v>
      </c>
      <c r="Y967" s="18" t="s">
        <v>44</v>
      </c>
    </row>
    <row r="968" spans="1:25" ht="14.25">
      <c r="A968" s="17">
        <v>3601</v>
      </c>
      <c r="B968" s="17">
        <v>1067985</v>
      </c>
      <c r="C968" s="17" t="s">
        <v>85</v>
      </c>
      <c r="D968" s="10" t="s">
        <v>81</v>
      </c>
      <c r="E968" s="17">
        <v>5</v>
      </c>
      <c r="F968" s="17">
        <v>1264</v>
      </c>
      <c r="G968" s="15">
        <v>81</v>
      </c>
      <c r="H968" s="15">
        <v>201</v>
      </c>
      <c r="I968" s="15">
        <v>329</v>
      </c>
      <c r="J968" s="15">
        <v>1088</v>
      </c>
      <c r="K968" s="15">
        <v>2</v>
      </c>
      <c r="L968" s="11">
        <v>1.5</v>
      </c>
      <c r="M968" s="12">
        <f t="shared" si="194"/>
        <v>0</v>
      </c>
      <c r="N968" s="6">
        <f t="shared" si="195"/>
        <v>30</v>
      </c>
      <c r="O968" s="1">
        <f t="shared" si="196"/>
        <v>0</v>
      </c>
      <c r="P968" s="12">
        <f t="shared" si="205"/>
        <v>0</v>
      </c>
      <c r="Q968" s="6">
        <f t="shared" si="197"/>
        <v>45</v>
      </c>
      <c r="R968" s="1">
        <f t="shared" si="198"/>
        <v>0</v>
      </c>
      <c r="S968" s="12">
        <f t="shared" si="199"/>
        <v>0</v>
      </c>
      <c r="T968" s="6">
        <f t="shared" si="200"/>
        <v>60</v>
      </c>
      <c r="U968" s="1">
        <f t="shared" si="201"/>
        <v>0</v>
      </c>
      <c r="V968" s="13">
        <f t="shared" si="202"/>
        <v>0</v>
      </c>
      <c r="W968">
        <f t="shared" si="203"/>
        <v>120</v>
      </c>
      <c r="X968">
        <f t="shared" si="204"/>
        <v>0</v>
      </c>
      <c r="Y968" s="18" t="s">
        <v>44</v>
      </c>
    </row>
    <row r="969" spans="1:25" ht="14.25">
      <c r="A969" s="17">
        <v>3784</v>
      </c>
      <c r="B969" s="17">
        <v>1090978</v>
      </c>
      <c r="C969" s="17" t="s">
        <v>86</v>
      </c>
      <c r="D969" s="10" t="s">
        <v>81</v>
      </c>
      <c r="E969" s="17">
        <v>6</v>
      </c>
      <c r="F969" s="17">
        <v>1230</v>
      </c>
      <c r="G969" s="15">
        <v>81</v>
      </c>
      <c r="H969" s="15">
        <v>201</v>
      </c>
      <c r="I969" s="15">
        <v>329</v>
      </c>
      <c r="J969" s="15">
        <v>1088</v>
      </c>
      <c r="K969" s="15">
        <v>2</v>
      </c>
      <c r="L969" s="11">
        <v>1.5</v>
      </c>
      <c r="M969" s="12">
        <f t="shared" si="194"/>
        <v>0</v>
      </c>
      <c r="N969" s="6">
        <f t="shared" si="195"/>
        <v>30</v>
      </c>
      <c r="O969" s="1">
        <f t="shared" si="196"/>
        <v>0</v>
      </c>
      <c r="P969" s="12">
        <f t="shared" si="205"/>
        <v>0</v>
      </c>
      <c r="Q969" s="6">
        <f t="shared" si="197"/>
        <v>45</v>
      </c>
      <c r="R969" s="1">
        <f t="shared" si="198"/>
        <v>0</v>
      </c>
      <c r="S969" s="12">
        <f t="shared" si="199"/>
        <v>0</v>
      </c>
      <c r="T969" s="6">
        <f t="shared" si="200"/>
        <v>60</v>
      </c>
      <c r="U969" s="1">
        <f t="shared" si="201"/>
        <v>0</v>
      </c>
      <c r="V969" s="13">
        <f t="shared" si="202"/>
        <v>0</v>
      </c>
      <c r="W969">
        <f t="shared" si="203"/>
        <v>120</v>
      </c>
      <c r="X969">
        <f t="shared" si="204"/>
        <v>0</v>
      </c>
      <c r="Y969" s="18" t="s">
        <v>44</v>
      </c>
    </row>
    <row r="970" spans="1:25" ht="14.25">
      <c r="A970" s="17">
        <v>4217</v>
      </c>
      <c r="B970" s="17">
        <v>1010933</v>
      </c>
      <c r="C970" s="17" t="s">
        <v>45</v>
      </c>
      <c r="D970" s="10" t="s">
        <v>41</v>
      </c>
      <c r="E970" s="17">
        <v>6</v>
      </c>
      <c r="F970" s="17">
        <v>1090</v>
      </c>
      <c r="G970" s="15">
        <v>81</v>
      </c>
      <c r="H970" s="15">
        <v>201</v>
      </c>
      <c r="I970" s="15">
        <v>329</v>
      </c>
      <c r="J970" s="15">
        <v>1088</v>
      </c>
      <c r="K970" s="15">
        <v>2</v>
      </c>
      <c r="L970" s="11">
        <v>1.5</v>
      </c>
      <c r="M970" s="12">
        <f t="shared" si="194"/>
        <v>0</v>
      </c>
      <c r="N970" s="6">
        <f t="shared" si="195"/>
        <v>30</v>
      </c>
      <c r="O970" s="1">
        <f t="shared" si="196"/>
        <v>0</v>
      </c>
      <c r="P970" s="12">
        <f t="shared" si="205"/>
        <v>0</v>
      </c>
      <c r="Q970" s="6">
        <f t="shared" si="197"/>
        <v>45</v>
      </c>
      <c r="R970" s="1">
        <f t="shared" si="198"/>
        <v>0</v>
      </c>
      <c r="S970" s="12">
        <f t="shared" si="199"/>
        <v>0</v>
      </c>
      <c r="T970" s="6">
        <f t="shared" si="200"/>
        <v>60</v>
      </c>
      <c r="U970" s="1">
        <f t="shared" si="201"/>
        <v>0</v>
      </c>
      <c r="V970" s="13">
        <f t="shared" si="202"/>
        <v>0</v>
      </c>
      <c r="W970">
        <f t="shared" si="203"/>
        <v>120</v>
      </c>
      <c r="X970">
        <f t="shared" si="204"/>
        <v>0</v>
      </c>
      <c r="Y970" s="18" t="s">
        <v>44</v>
      </c>
    </row>
    <row r="971" spans="1:25" ht="14.25">
      <c r="A971">
        <v>22</v>
      </c>
      <c r="B971">
        <v>1008935</v>
      </c>
      <c r="C971" t="s">
        <v>201</v>
      </c>
      <c r="D971" s="10" t="s">
        <v>197</v>
      </c>
      <c r="E971">
        <v>4</v>
      </c>
      <c r="F971">
        <v>1575</v>
      </c>
      <c r="G971">
        <v>2</v>
      </c>
      <c r="H971">
        <v>6</v>
      </c>
      <c r="I971">
        <v>4</v>
      </c>
      <c r="J971">
        <v>17</v>
      </c>
      <c r="K971">
        <v>2</v>
      </c>
      <c r="L971" s="11">
        <v>1</v>
      </c>
      <c r="M971" s="12">
        <f t="shared" si="194"/>
        <v>0</v>
      </c>
      <c r="N971" s="6">
        <f t="shared" si="195"/>
        <v>4</v>
      </c>
      <c r="O971" s="1">
        <f t="shared" si="196"/>
        <v>0</v>
      </c>
      <c r="P971" s="12">
        <f>IF(H971=0,0,IF(A971&lt;(G971+H971+1),MIN((H971-A971+G971+1)/H971,1),0))</f>
        <v>0</v>
      </c>
      <c r="Q971" s="6">
        <f t="shared" si="197"/>
        <v>12</v>
      </c>
      <c r="R971" s="1">
        <f t="shared" si="198"/>
        <v>0</v>
      </c>
      <c r="S971" s="12">
        <f t="shared" si="199"/>
        <v>0</v>
      </c>
      <c r="T971" s="6">
        <f t="shared" si="200"/>
        <v>8</v>
      </c>
      <c r="U971" s="1">
        <f t="shared" si="201"/>
        <v>0</v>
      </c>
      <c r="V971" s="13">
        <f t="shared" si="202"/>
        <v>0.47058823529411764</v>
      </c>
      <c r="W971">
        <f t="shared" si="203"/>
        <v>34</v>
      </c>
      <c r="X971">
        <f t="shared" si="204"/>
        <v>16</v>
      </c>
      <c r="Y971" t="s">
        <v>200</v>
      </c>
    </row>
    <row r="972" spans="1:25" ht="14.25">
      <c r="A972">
        <v>30</v>
      </c>
      <c r="B972">
        <v>2613612</v>
      </c>
      <c r="C972" t="s">
        <v>232</v>
      </c>
      <c r="D972" s="10" t="s">
        <v>212</v>
      </c>
      <c r="E972">
        <v>4</v>
      </c>
      <c r="F972">
        <v>1542</v>
      </c>
      <c r="G972">
        <v>2</v>
      </c>
      <c r="H972">
        <v>6</v>
      </c>
      <c r="I972">
        <v>4</v>
      </c>
      <c r="J972">
        <v>17</v>
      </c>
      <c r="K972">
        <v>2</v>
      </c>
      <c r="L972" s="11">
        <v>1</v>
      </c>
      <c r="M972" s="12">
        <f t="shared" si="194"/>
        <v>0</v>
      </c>
      <c r="N972" s="6">
        <f t="shared" si="195"/>
        <v>4</v>
      </c>
      <c r="O972" s="1">
        <f t="shared" si="196"/>
        <v>0</v>
      </c>
      <c r="P972" s="12">
        <f>IF(H972=0,0,IF(A972&lt;(G972+H972+1),MIN((H972-A972+G972+1)/H972,1),0))</f>
        <v>0</v>
      </c>
      <c r="Q972" s="6">
        <f t="shared" si="197"/>
        <v>12</v>
      </c>
      <c r="R972" s="1">
        <f t="shared" si="198"/>
        <v>0</v>
      </c>
      <c r="S972" s="12">
        <f t="shared" si="199"/>
        <v>0</v>
      </c>
      <c r="T972" s="6">
        <f t="shared" si="200"/>
        <v>8</v>
      </c>
      <c r="U972" s="1">
        <f t="shared" si="201"/>
        <v>0</v>
      </c>
      <c r="V972" s="13">
        <f t="shared" si="202"/>
        <v>0</v>
      </c>
      <c r="W972">
        <f t="shared" si="203"/>
        <v>34</v>
      </c>
      <c r="X972">
        <f t="shared" si="204"/>
        <v>0</v>
      </c>
      <c r="Y972" t="s">
        <v>200</v>
      </c>
    </row>
    <row r="973" spans="1:25" ht="14.25">
      <c r="A973">
        <v>37</v>
      </c>
      <c r="B973">
        <v>2394701</v>
      </c>
      <c r="C973" t="s">
        <v>222</v>
      </c>
      <c r="D973" s="10" t="s">
        <v>212</v>
      </c>
      <c r="E973">
        <v>5</v>
      </c>
      <c r="F973">
        <v>1480</v>
      </c>
      <c r="G973">
        <v>2</v>
      </c>
      <c r="H973">
        <v>6</v>
      </c>
      <c r="I973">
        <v>4</v>
      </c>
      <c r="J973">
        <v>17</v>
      </c>
      <c r="K973">
        <v>2</v>
      </c>
      <c r="L973" s="11">
        <v>1</v>
      </c>
      <c r="M973" s="12">
        <f t="shared" si="194"/>
        <v>0</v>
      </c>
      <c r="N973" s="6">
        <f t="shared" si="195"/>
        <v>4</v>
      </c>
      <c r="O973" s="1">
        <f t="shared" si="196"/>
        <v>0</v>
      </c>
      <c r="P973" s="12">
        <f>IF(H973=0,0,IF(A973&lt;(G973+H973+1),MIN((H973-A973+G973+1)/H973,1),0))</f>
        <v>0</v>
      </c>
      <c r="Q973" s="6">
        <f t="shared" si="197"/>
        <v>12</v>
      </c>
      <c r="R973" s="1">
        <f t="shared" si="198"/>
        <v>0</v>
      </c>
      <c r="S973" s="12">
        <f t="shared" si="199"/>
        <v>0</v>
      </c>
      <c r="T973" s="6">
        <f t="shared" si="200"/>
        <v>8</v>
      </c>
      <c r="U973" s="1">
        <f t="shared" si="201"/>
        <v>0</v>
      </c>
      <c r="V973" s="13">
        <f t="shared" si="202"/>
        <v>0</v>
      </c>
      <c r="W973">
        <f t="shared" si="203"/>
        <v>34</v>
      </c>
      <c r="X973">
        <f t="shared" si="204"/>
        <v>0</v>
      </c>
      <c r="Y973" t="s">
        <v>200</v>
      </c>
    </row>
    <row r="974" spans="1:25" ht="14.25">
      <c r="A974">
        <v>49</v>
      </c>
      <c r="B974">
        <v>1005196</v>
      </c>
      <c r="C974" t="s">
        <v>196</v>
      </c>
      <c r="D974" s="10" t="s">
        <v>197</v>
      </c>
      <c r="E974">
        <v>4</v>
      </c>
      <c r="F974">
        <v>1416</v>
      </c>
      <c r="G974">
        <v>2</v>
      </c>
      <c r="H974">
        <v>6</v>
      </c>
      <c r="I974">
        <v>4</v>
      </c>
      <c r="J974">
        <v>17</v>
      </c>
      <c r="K974">
        <v>2</v>
      </c>
      <c r="L974" s="11">
        <v>1</v>
      </c>
      <c r="M974" s="12">
        <f t="shared" si="194"/>
        <v>0</v>
      </c>
      <c r="N974" s="6">
        <f t="shared" si="195"/>
        <v>4</v>
      </c>
      <c r="O974" s="1">
        <f t="shared" si="196"/>
        <v>0</v>
      </c>
      <c r="P974" s="12">
        <f>IF(H974=0,0,IF(A974&lt;(G974+H974+1),MIN((H974-A974+G974+1)/H974,1),0))</f>
        <v>0</v>
      </c>
      <c r="Q974" s="6">
        <f t="shared" si="197"/>
        <v>12</v>
      </c>
      <c r="R974" s="1">
        <f t="shared" si="198"/>
        <v>0</v>
      </c>
      <c r="S974" s="12">
        <f t="shared" si="199"/>
        <v>0</v>
      </c>
      <c r="T974" s="6">
        <f t="shared" si="200"/>
        <v>8</v>
      </c>
      <c r="U974" s="1">
        <f t="shared" si="201"/>
        <v>0</v>
      </c>
      <c r="V974" s="13">
        <f t="shared" si="202"/>
        <v>0</v>
      </c>
      <c r="W974">
        <f t="shared" si="203"/>
        <v>34</v>
      </c>
      <c r="X974">
        <f t="shared" si="204"/>
        <v>0</v>
      </c>
      <c r="Y974" t="s">
        <v>200</v>
      </c>
    </row>
    <row r="975" spans="1:25" ht="14.25">
      <c r="A975" s="54">
        <v>60</v>
      </c>
      <c r="B975" s="54">
        <v>1840769</v>
      </c>
      <c r="C975" s="54" t="s">
        <v>242</v>
      </c>
      <c r="D975" t="s">
        <v>236</v>
      </c>
      <c r="E975" s="54" t="s">
        <v>250</v>
      </c>
      <c r="F975" s="54">
        <v>853</v>
      </c>
      <c r="G975" s="52">
        <v>0</v>
      </c>
      <c r="H975" s="52">
        <v>0</v>
      </c>
      <c r="I975" s="52">
        <v>0</v>
      </c>
      <c r="J975" s="52">
        <v>0</v>
      </c>
      <c r="K975" s="52">
        <v>1</v>
      </c>
      <c r="L975" s="52">
        <v>0</v>
      </c>
      <c r="M975" s="12">
        <f t="shared" si="194"/>
        <v>0</v>
      </c>
      <c r="N975" s="6">
        <f t="shared" si="195"/>
        <v>0</v>
      </c>
      <c r="O975" s="1">
        <f t="shared" si="196"/>
        <v>0</v>
      </c>
      <c r="P975" s="12">
        <f aca="true" t="shared" si="206" ref="P975:P1006">IF(A975&lt;(G975+H975+1),MIN((H975-A975+G975+1)/H975,1),0)</f>
        <v>0</v>
      </c>
      <c r="Q975" s="6">
        <f t="shared" si="197"/>
        <v>0</v>
      </c>
      <c r="R975" s="1">
        <f t="shared" si="198"/>
        <v>0</v>
      </c>
      <c r="S975" s="12">
        <f t="shared" si="199"/>
        <v>0</v>
      </c>
      <c r="T975" s="6">
        <f t="shared" si="200"/>
        <v>0</v>
      </c>
      <c r="U975" s="1">
        <f t="shared" si="201"/>
        <v>0</v>
      </c>
      <c r="V975" s="13">
        <f t="shared" si="202"/>
        <v>0</v>
      </c>
      <c r="W975">
        <f t="shared" si="203"/>
        <v>0</v>
      </c>
      <c r="X975">
        <f t="shared" si="204"/>
        <v>0</v>
      </c>
      <c r="Y975" s="55" t="s">
        <v>259</v>
      </c>
    </row>
    <row r="976" spans="1:25" ht="14.25">
      <c r="A976" s="54">
        <v>116</v>
      </c>
      <c r="B976" s="54">
        <v>2653281</v>
      </c>
      <c r="C976" s="54" t="s">
        <v>99</v>
      </c>
      <c r="D976" t="s">
        <v>81</v>
      </c>
      <c r="E976" s="54" t="s">
        <v>250</v>
      </c>
      <c r="F976" s="54">
        <v>841</v>
      </c>
      <c r="G976" s="52">
        <v>0</v>
      </c>
      <c r="H976" s="52">
        <v>0</v>
      </c>
      <c r="I976" s="52">
        <v>0</v>
      </c>
      <c r="J976" s="52">
        <v>0</v>
      </c>
      <c r="K976" s="52">
        <v>1</v>
      </c>
      <c r="L976" s="52">
        <v>0</v>
      </c>
      <c r="M976" s="12">
        <f t="shared" si="194"/>
        <v>0</v>
      </c>
      <c r="N976" s="6">
        <f t="shared" si="195"/>
        <v>0</v>
      </c>
      <c r="O976" s="1">
        <f t="shared" si="196"/>
        <v>0</v>
      </c>
      <c r="P976" s="12">
        <f t="shared" si="206"/>
        <v>0</v>
      </c>
      <c r="Q976" s="6">
        <f t="shared" si="197"/>
        <v>0</v>
      </c>
      <c r="R976" s="1">
        <f t="shared" si="198"/>
        <v>0</v>
      </c>
      <c r="S976" s="12">
        <f t="shared" si="199"/>
        <v>0</v>
      </c>
      <c r="T976" s="6">
        <f t="shared" si="200"/>
        <v>0</v>
      </c>
      <c r="U976" s="1">
        <f t="shared" si="201"/>
        <v>0</v>
      </c>
      <c r="V976" s="13">
        <f t="shared" si="202"/>
        <v>0</v>
      </c>
      <c r="W976">
        <f t="shared" si="203"/>
        <v>0</v>
      </c>
      <c r="X976">
        <f t="shared" si="204"/>
        <v>0</v>
      </c>
      <c r="Y976" s="55" t="s">
        <v>259</v>
      </c>
    </row>
    <row r="977" spans="1:25" ht="14.25">
      <c r="A977" s="54">
        <v>137</v>
      </c>
      <c r="B977" s="54">
        <v>1059951</v>
      </c>
      <c r="C977" s="54" t="s">
        <v>283</v>
      </c>
      <c r="D977" t="s">
        <v>236</v>
      </c>
      <c r="E977" s="54" t="s">
        <v>253</v>
      </c>
      <c r="F977" s="54">
        <v>837</v>
      </c>
      <c r="G977" s="52">
        <v>0</v>
      </c>
      <c r="H977" s="52">
        <v>0</v>
      </c>
      <c r="I977" s="52">
        <v>0</v>
      </c>
      <c r="J977" s="52">
        <v>0</v>
      </c>
      <c r="K977" s="52">
        <v>1</v>
      </c>
      <c r="L977" s="52">
        <v>0</v>
      </c>
      <c r="M977" s="12">
        <f t="shared" si="194"/>
        <v>0</v>
      </c>
      <c r="N977" s="6">
        <f t="shared" si="195"/>
        <v>0</v>
      </c>
      <c r="O977" s="1">
        <f t="shared" si="196"/>
        <v>0</v>
      </c>
      <c r="P977" s="12">
        <f t="shared" si="206"/>
        <v>0</v>
      </c>
      <c r="Q977" s="6">
        <f t="shared" si="197"/>
        <v>0</v>
      </c>
      <c r="R977" s="1">
        <f t="shared" si="198"/>
        <v>0</v>
      </c>
      <c r="S977" s="12">
        <f t="shared" si="199"/>
        <v>0</v>
      </c>
      <c r="T977" s="6">
        <f t="shared" si="200"/>
        <v>0</v>
      </c>
      <c r="U977" s="1">
        <f t="shared" si="201"/>
        <v>0</v>
      </c>
      <c r="V977" s="13">
        <f t="shared" si="202"/>
        <v>0</v>
      </c>
      <c r="W977">
        <f t="shared" si="203"/>
        <v>0</v>
      </c>
      <c r="X977">
        <f t="shared" si="204"/>
        <v>0</v>
      </c>
      <c r="Y977" s="55" t="s">
        <v>259</v>
      </c>
    </row>
    <row r="978" spans="1:25" ht="14.25">
      <c r="A978" s="54">
        <v>175</v>
      </c>
      <c r="B978" s="54">
        <v>2189779</v>
      </c>
      <c r="C978" s="54" t="s">
        <v>164</v>
      </c>
      <c r="D978" t="s">
        <v>159</v>
      </c>
      <c r="E978" s="54" t="s">
        <v>263</v>
      </c>
      <c r="F978" s="54">
        <v>829</v>
      </c>
      <c r="G978" s="52">
        <v>0</v>
      </c>
      <c r="H978" s="52">
        <v>0</v>
      </c>
      <c r="I978" s="52">
        <v>0</v>
      </c>
      <c r="J978" s="52">
        <v>0</v>
      </c>
      <c r="K978" s="52">
        <v>1</v>
      </c>
      <c r="L978" s="52">
        <v>0</v>
      </c>
      <c r="M978" s="12">
        <f t="shared" si="194"/>
        <v>0</v>
      </c>
      <c r="N978" s="6">
        <f t="shared" si="195"/>
        <v>0</v>
      </c>
      <c r="O978" s="1">
        <f t="shared" si="196"/>
        <v>0</v>
      </c>
      <c r="P978" s="12">
        <f t="shared" si="206"/>
        <v>0</v>
      </c>
      <c r="Q978" s="6">
        <f t="shared" si="197"/>
        <v>0</v>
      </c>
      <c r="R978" s="1">
        <f t="shared" si="198"/>
        <v>0</v>
      </c>
      <c r="S978" s="12">
        <f t="shared" si="199"/>
        <v>0</v>
      </c>
      <c r="T978" s="6">
        <f t="shared" si="200"/>
        <v>0</v>
      </c>
      <c r="U978" s="1">
        <f t="shared" si="201"/>
        <v>0</v>
      </c>
      <c r="V978" s="13">
        <f t="shared" si="202"/>
        <v>0</v>
      </c>
      <c r="W978">
        <f t="shared" si="203"/>
        <v>0</v>
      </c>
      <c r="X978">
        <f t="shared" si="204"/>
        <v>0</v>
      </c>
      <c r="Y978" s="55" t="s">
        <v>259</v>
      </c>
    </row>
    <row r="979" spans="1:25" ht="14.25">
      <c r="A979" s="54">
        <v>196</v>
      </c>
      <c r="B979" s="54">
        <v>1060284</v>
      </c>
      <c r="C979" s="54" t="s">
        <v>284</v>
      </c>
      <c r="D979" t="s">
        <v>236</v>
      </c>
      <c r="E979" s="54" t="s">
        <v>258</v>
      </c>
      <c r="F979" s="54">
        <v>826</v>
      </c>
      <c r="G979" s="52">
        <v>0</v>
      </c>
      <c r="H979" s="52">
        <v>0</v>
      </c>
      <c r="I979" s="52">
        <v>0</v>
      </c>
      <c r="J979" s="52">
        <v>0</v>
      </c>
      <c r="K979" s="52">
        <v>1</v>
      </c>
      <c r="L979" s="52">
        <v>0</v>
      </c>
      <c r="M979" s="12">
        <f t="shared" si="194"/>
        <v>0</v>
      </c>
      <c r="N979" s="6">
        <f t="shared" si="195"/>
        <v>0</v>
      </c>
      <c r="O979" s="1">
        <f t="shared" si="196"/>
        <v>0</v>
      </c>
      <c r="P979" s="12">
        <f t="shared" si="206"/>
        <v>0</v>
      </c>
      <c r="Q979" s="6">
        <f t="shared" si="197"/>
        <v>0</v>
      </c>
      <c r="R979" s="1">
        <f t="shared" si="198"/>
        <v>0</v>
      </c>
      <c r="S979" s="12">
        <f t="shared" si="199"/>
        <v>0</v>
      </c>
      <c r="T979" s="6">
        <f t="shared" si="200"/>
        <v>0</v>
      </c>
      <c r="U979" s="1">
        <f t="shared" si="201"/>
        <v>0</v>
      </c>
      <c r="V979" s="13">
        <f t="shared" si="202"/>
        <v>0</v>
      </c>
      <c r="W979">
        <f t="shared" si="203"/>
        <v>0</v>
      </c>
      <c r="X979">
        <f t="shared" si="204"/>
        <v>0</v>
      </c>
      <c r="Y979" s="55" t="s">
        <v>259</v>
      </c>
    </row>
    <row r="980" spans="1:25" ht="14.25">
      <c r="A980" s="54">
        <v>212</v>
      </c>
      <c r="B980" s="54">
        <v>1015454</v>
      </c>
      <c r="C980" s="54" t="s">
        <v>213</v>
      </c>
      <c r="D980" t="s">
        <v>212</v>
      </c>
      <c r="E980" s="54" t="s">
        <v>281</v>
      </c>
      <c r="F980" s="54">
        <v>824</v>
      </c>
      <c r="G980" s="52">
        <v>0</v>
      </c>
      <c r="H980" s="52">
        <v>0</v>
      </c>
      <c r="I980" s="52">
        <v>0</v>
      </c>
      <c r="J980" s="52">
        <v>0</v>
      </c>
      <c r="K980" s="52">
        <v>1</v>
      </c>
      <c r="L980" s="52">
        <v>0</v>
      </c>
      <c r="M980" s="12">
        <f t="shared" si="194"/>
        <v>0</v>
      </c>
      <c r="N980" s="6">
        <f t="shared" si="195"/>
        <v>0</v>
      </c>
      <c r="O980" s="1">
        <f t="shared" si="196"/>
        <v>0</v>
      </c>
      <c r="P980" s="12">
        <f t="shared" si="206"/>
        <v>0</v>
      </c>
      <c r="Q980" s="6">
        <f t="shared" si="197"/>
        <v>0</v>
      </c>
      <c r="R980" s="1">
        <f t="shared" si="198"/>
        <v>0</v>
      </c>
      <c r="S980" s="12">
        <f t="shared" si="199"/>
        <v>0</v>
      </c>
      <c r="T980" s="6">
        <f t="shared" si="200"/>
        <v>0</v>
      </c>
      <c r="U980" s="1">
        <f t="shared" si="201"/>
        <v>0</v>
      </c>
      <c r="V980" s="13">
        <f t="shared" si="202"/>
        <v>0</v>
      </c>
      <c r="W980">
        <f t="shared" si="203"/>
        <v>0</v>
      </c>
      <c r="X980">
        <f t="shared" si="204"/>
        <v>0</v>
      </c>
      <c r="Y980" s="55" t="s">
        <v>259</v>
      </c>
    </row>
    <row r="981" spans="1:25" ht="14.25">
      <c r="A981" s="54">
        <v>228</v>
      </c>
      <c r="B981" s="54">
        <v>3141662</v>
      </c>
      <c r="C981" s="54" t="s">
        <v>145</v>
      </c>
      <c r="D981" t="s">
        <v>101</v>
      </c>
      <c r="E981" s="54" t="s">
        <v>266</v>
      </c>
      <c r="F981" s="54">
        <v>821</v>
      </c>
      <c r="G981" s="52">
        <v>0</v>
      </c>
      <c r="H981" s="52">
        <v>0</v>
      </c>
      <c r="I981" s="52">
        <v>0</v>
      </c>
      <c r="J981" s="52">
        <v>0</v>
      </c>
      <c r="K981" s="52">
        <v>1</v>
      </c>
      <c r="L981" s="52">
        <v>0</v>
      </c>
      <c r="M981" s="12">
        <f t="shared" si="194"/>
        <v>0</v>
      </c>
      <c r="N981" s="6">
        <f t="shared" si="195"/>
        <v>0</v>
      </c>
      <c r="O981" s="1">
        <f t="shared" si="196"/>
        <v>0</v>
      </c>
      <c r="P981" s="12">
        <f t="shared" si="206"/>
        <v>0</v>
      </c>
      <c r="Q981" s="6">
        <f t="shared" si="197"/>
        <v>0</v>
      </c>
      <c r="R981" s="1">
        <f t="shared" si="198"/>
        <v>0</v>
      </c>
      <c r="S981" s="12">
        <f t="shared" si="199"/>
        <v>0</v>
      </c>
      <c r="T981" s="6">
        <f t="shared" si="200"/>
        <v>0</v>
      </c>
      <c r="U981" s="1">
        <f t="shared" si="201"/>
        <v>0</v>
      </c>
      <c r="V981" s="13">
        <f t="shared" si="202"/>
        <v>0</v>
      </c>
      <c r="W981">
        <f t="shared" si="203"/>
        <v>0</v>
      </c>
      <c r="X981">
        <f t="shared" si="204"/>
        <v>0</v>
      </c>
      <c r="Y981" s="55" t="s">
        <v>259</v>
      </c>
    </row>
    <row r="982" spans="1:25" ht="14.25">
      <c r="A982" s="54">
        <v>347</v>
      </c>
      <c r="B982" s="54">
        <v>2592058</v>
      </c>
      <c r="C982" s="54" t="s">
        <v>76</v>
      </c>
      <c r="D982" t="s">
        <v>41</v>
      </c>
      <c r="E982" s="54" t="s">
        <v>250</v>
      </c>
      <c r="F982" s="54">
        <v>800</v>
      </c>
      <c r="G982" s="52">
        <v>0</v>
      </c>
      <c r="H982" s="52">
        <v>0</v>
      </c>
      <c r="I982" s="52">
        <v>0</v>
      </c>
      <c r="J982" s="52">
        <v>0</v>
      </c>
      <c r="K982" s="52">
        <v>1</v>
      </c>
      <c r="L982" s="52">
        <v>0</v>
      </c>
      <c r="M982" s="12">
        <f t="shared" si="194"/>
        <v>0</v>
      </c>
      <c r="N982" s="6">
        <f t="shared" si="195"/>
        <v>0</v>
      </c>
      <c r="O982" s="1">
        <f t="shared" si="196"/>
        <v>0</v>
      </c>
      <c r="P982" s="12">
        <f t="shared" si="206"/>
        <v>0</v>
      </c>
      <c r="Q982" s="6">
        <f t="shared" si="197"/>
        <v>0</v>
      </c>
      <c r="R982" s="1">
        <f t="shared" si="198"/>
        <v>0</v>
      </c>
      <c r="S982" s="12">
        <f t="shared" si="199"/>
        <v>0</v>
      </c>
      <c r="T982" s="6">
        <f t="shared" si="200"/>
        <v>0</v>
      </c>
      <c r="U982" s="1">
        <f t="shared" si="201"/>
        <v>0</v>
      </c>
      <c r="V982" s="13">
        <f t="shared" si="202"/>
        <v>0</v>
      </c>
      <c r="W982">
        <f t="shared" si="203"/>
        <v>0</v>
      </c>
      <c r="X982">
        <f t="shared" si="204"/>
        <v>0</v>
      </c>
      <c r="Y982" s="55" t="s">
        <v>259</v>
      </c>
    </row>
    <row r="983" spans="1:25" ht="14.25">
      <c r="A983" s="54">
        <v>410</v>
      </c>
      <c r="B983" s="54">
        <v>2189768</v>
      </c>
      <c r="C983" s="54" t="s">
        <v>68</v>
      </c>
      <c r="D983" t="s">
        <v>41</v>
      </c>
      <c r="E983" s="54" t="s">
        <v>252</v>
      </c>
      <c r="F983" s="54">
        <v>792</v>
      </c>
      <c r="G983" s="52">
        <v>0</v>
      </c>
      <c r="H983" s="52">
        <v>0</v>
      </c>
      <c r="I983" s="52">
        <v>0</v>
      </c>
      <c r="J983" s="52">
        <v>0</v>
      </c>
      <c r="K983" s="52">
        <v>1</v>
      </c>
      <c r="L983" s="52">
        <v>0</v>
      </c>
      <c r="M983" s="12">
        <f t="shared" si="194"/>
        <v>0</v>
      </c>
      <c r="N983" s="6">
        <f t="shared" si="195"/>
        <v>0</v>
      </c>
      <c r="O983" s="1">
        <f t="shared" si="196"/>
        <v>0</v>
      </c>
      <c r="P983" s="12">
        <f t="shared" si="206"/>
        <v>0</v>
      </c>
      <c r="Q983" s="6">
        <f t="shared" si="197"/>
        <v>0</v>
      </c>
      <c r="R983" s="1">
        <f t="shared" si="198"/>
        <v>0</v>
      </c>
      <c r="S983" s="12">
        <f t="shared" si="199"/>
        <v>0</v>
      </c>
      <c r="T983" s="6">
        <f t="shared" si="200"/>
        <v>0</v>
      </c>
      <c r="U983" s="1">
        <f t="shared" si="201"/>
        <v>0</v>
      </c>
      <c r="V983" s="13">
        <f t="shared" si="202"/>
        <v>0</v>
      </c>
      <c r="W983">
        <f t="shared" si="203"/>
        <v>0</v>
      </c>
      <c r="X983">
        <f t="shared" si="204"/>
        <v>0</v>
      </c>
      <c r="Y983" s="55" t="s">
        <v>259</v>
      </c>
    </row>
    <row r="984" spans="1:25" ht="14.25">
      <c r="A984" s="54">
        <v>426</v>
      </c>
      <c r="B984" s="54">
        <v>2286684</v>
      </c>
      <c r="C984" s="54" t="s">
        <v>189</v>
      </c>
      <c r="D984" t="s">
        <v>178</v>
      </c>
      <c r="E984" s="54" t="s">
        <v>261</v>
      </c>
      <c r="F984" s="54">
        <v>790</v>
      </c>
      <c r="G984" s="52">
        <v>0</v>
      </c>
      <c r="H984" s="52">
        <v>0</v>
      </c>
      <c r="I984" s="52">
        <v>0</v>
      </c>
      <c r="J984" s="52">
        <v>0</v>
      </c>
      <c r="K984" s="52">
        <v>1</v>
      </c>
      <c r="L984" s="52">
        <v>0</v>
      </c>
      <c r="M984" s="12">
        <f t="shared" si="194"/>
        <v>0</v>
      </c>
      <c r="N984" s="6">
        <f t="shared" si="195"/>
        <v>0</v>
      </c>
      <c r="O984" s="1">
        <f t="shared" si="196"/>
        <v>0</v>
      </c>
      <c r="P984" s="12">
        <f t="shared" si="206"/>
        <v>0</v>
      </c>
      <c r="Q984" s="6">
        <f t="shared" si="197"/>
        <v>0</v>
      </c>
      <c r="R984" s="1">
        <f t="shared" si="198"/>
        <v>0</v>
      </c>
      <c r="S984" s="12">
        <f t="shared" si="199"/>
        <v>0</v>
      </c>
      <c r="T984" s="6">
        <f t="shared" si="200"/>
        <v>0</v>
      </c>
      <c r="U984" s="1">
        <f t="shared" si="201"/>
        <v>0</v>
      </c>
      <c r="V984" s="13">
        <f t="shared" si="202"/>
        <v>0</v>
      </c>
      <c r="W984">
        <f t="shared" si="203"/>
        <v>0</v>
      </c>
      <c r="X984">
        <f t="shared" si="204"/>
        <v>0</v>
      </c>
      <c r="Y984" s="55" t="s">
        <v>259</v>
      </c>
    </row>
    <row r="985" spans="1:25" ht="14.25">
      <c r="A985" s="54">
        <v>457</v>
      </c>
      <c r="B985" s="54">
        <v>1011559</v>
      </c>
      <c r="C985" s="54" t="s">
        <v>80</v>
      </c>
      <c r="D985" t="s">
        <v>81</v>
      </c>
      <c r="E985" s="54" t="s">
        <v>261</v>
      </c>
      <c r="F985" s="54">
        <v>787</v>
      </c>
      <c r="G985" s="52">
        <v>0</v>
      </c>
      <c r="H985" s="52">
        <v>0</v>
      </c>
      <c r="I985" s="52">
        <v>0</v>
      </c>
      <c r="J985" s="52">
        <v>0</v>
      </c>
      <c r="K985" s="52">
        <v>1</v>
      </c>
      <c r="L985" s="52">
        <v>0</v>
      </c>
      <c r="M985" s="12">
        <f t="shared" si="194"/>
        <v>0</v>
      </c>
      <c r="N985" s="6">
        <f t="shared" si="195"/>
        <v>0</v>
      </c>
      <c r="O985" s="1">
        <f t="shared" si="196"/>
        <v>0</v>
      </c>
      <c r="P985" s="12">
        <f t="shared" si="206"/>
        <v>0</v>
      </c>
      <c r="Q985" s="6">
        <f t="shared" si="197"/>
        <v>0</v>
      </c>
      <c r="R985" s="1">
        <f t="shared" si="198"/>
        <v>0</v>
      </c>
      <c r="S985" s="12">
        <f t="shared" si="199"/>
        <v>0</v>
      </c>
      <c r="T985" s="6">
        <f t="shared" si="200"/>
        <v>0</v>
      </c>
      <c r="U985" s="1">
        <f t="shared" si="201"/>
        <v>0</v>
      </c>
      <c r="V985" s="13">
        <f t="shared" si="202"/>
        <v>0</v>
      </c>
      <c r="W985">
        <f t="shared" si="203"/>
        <v>0</v>
      </c>
      <c r="X985">
        <f t="shared" si="204"/>
        <v>0</v>
      </c>
      <c r="Y985" s="55" t="s">
        <v>259</v>
      </c>
    </row>
    <row r="986" spans="1:25" ht="14.25">
      <c r="A986" s="54">
        <v>477</v>
      </c>
      <c r="B986" s="54">
        <v>2189545</v>
      </c>
      <c r="C986" s="54" t="s">
        <v>184</v>
      </c>
      <c r="D986" t="s">
        <v>178</v>
      </c>
      <c r="E986" s="54" t="s">
        <v>262</v>
      </c>
      <c r="F986" s="54">
        <v>785</v>
      </c>
      <c r="G986" s="52">
        <v>0</v>
      </c>
      <c r="H986" s="52">
        <v>0</v>
      </c>
      <c r="I986" s="52">
        <v>0</v>
      </c>
      <c r="J986" s="52">
        <v>0</v>
      </c>
      <c r="K986" s="52">
        <v>1</v>
      </c>
      <c r="L986" s="52">
        <v>0</v>
      </c>
      <c r="M986" s="12">
        <f t="shared" si="194"/>
        <v>0</v>
      </c>
      <c r="N986" s="6">
        <f t="shared" si="195"/>
        <v>0</v>
      </c>
      <c r="O986" s="1">
        <f t="shared" si="196"/>
        <v>0</v>
      </c>
      <c r="P986" s="12">
        <f t="shared" si="206"/>
        <v>0</v>
      </c>
      <c r="Q986" s="6">
        <f t="shared" si="197"/>
        <v>0</v>
      </c>
      <c r="R986" s="1">
        <f t="shared" si="198"/>
        <v>0</v>
      </c>
      <c r="S986" s="12">
        <f t="shared" si="199"/>
        <v>0</v>
      </c>
      <c r="T986" s="6">
        <f t="shared" si="200"/>
        <v>0</v>
      </c>
      <c r="U986" s="1">
        <f t="shared" si="201"/>
        <v>0</v>
      </c>
      <c r="V986" s="13">
        <f t="shared" si="202"/>
        <v>0</v>
      </c>
      <c r="W986">
        <f t="shared" si="203"/>
        <v>0</v>
      </c>
      <c r="X986">
        <f t="shared" si="204"/>
        <v>0</v>
      </c>
      <c r="Y986" s="55" t="s">
        <v>259</v>
      </c>
    </row>
    <row r="987" spans="1:25" ht="14.25">
      <c r="A987" s="54">
        <v>493</v>
      </c>
      <c r="B987" s="54">
        <v>1870052</v>
      </c>
      <c r="C987" s="54" t="s">
        <v>135</v>
      </c>
      <c r="D987" t="s">
        <v>101</v>
      </c>
      <c r="E987" s="54" t="s">
        <v>250</v>
      </c>
      <c r="F987" s="54">
        <v>784</v>
      </c>
      <c r="G987" s="52">
        <v>0</v>
      </c>
      <c r="H987" s="52">
        <v>0</v>
      </c>
      <c r="I987" s="52">
        <v>0</v>
      </c>
      <c r="J987" s="52">
        <v>0</v>
      </c>
      <c r="K987" s="52">
        <v>1</v>
      </c>
      <c r="L987" s="52">
        <v>0</v>
      </c>
      <c r="M987" s="12">
        <f t="shared" si="194"/>
        <v>0</v>
      </c>
      <c r="N987" s="6">
        <f t="shared" si="195"/>
        <v>0</v>
      </c>
      <c r="O987" s="1">
        <f t="shared" si="196"/>
        <v>0</v>
      </c>
      <c r="P987" s="12">
        <f t="shared" si="206"/>
        <v>0</v>
      </c>
      <c r="Q987" s="6">
        <f t="shared" si="197"/>
        <v>0</v>
      </c>
      <c r="R987" s="1">
        <f t="shared" si="198"/>
        <v>0</v>
      </c>
      <c r="S987" s="12">
        <f t="shared" si="199"/>
        <v>0</v>
      </c>
      <c r="T987" s="6">
        <f t="shared" si="200"/>
        <v>0</v>
      </c>
      <c r="U987" s="1">
        <f t="shared" si="201"/>
        <v>0</v>
      </c>
      <c r="V987" s="13">
        <f t="shared" si="202"/>
        <v>0</v>
      </c>
      <c r="W987">
        <f t="shared" si="203"/>
        <v>0</v>
      </c>
      <c r="X987">
        <f t="shared" si="204"/>
        <v>0</v>
      </c>
      <c r="Y987" s="55" t="s">
        <v>259</v>
      </c>
    </row>
    <row r="988" spans="1:25" ht="14.25">
      <c r="A988" s="54">
        <v>505</v>
      </c>
      <c r="B988" s="54">
        <v>2576824</v>
      </c>
      <c r="C988" s="54" t="s">
        <v>227</v>
      </c>
      <c r="D988" t="s">
        <v>212</v>
      </c>
      <c r="E988" s="54" t="s">
        <v>261</v>
      </c>
      <c r="F988" s="54">
        <v>783</v>
      </c>
      <c r="G988" s="52">
        <v>0</v>
      </c>
      <c r="H988" s="52">
        <v>0</v>
      </c>
      <c r="I988" s="52">
        <v>0</v>
      </c>
      <c r="J988" s="52">
        <v>0</v>
      </c>
      <c r="K988" s="52">
        <v>1</v>
      </c>
      <c r="L988" s="52">
        <v>0</v>
      </c>
      <c r="M988" s="12">
        <f t="shared" si="194"/>
        <v>0</v>
      </c>
      <c r="N988" s="6">
        <f t="shared" si="195"/>
        <v>0</v>
      </c>
      <c r="O988" s="1">
        <f t="shared" si="196"/>
        <v>0</v>
      </c>
      <c r="P988" s="12">
        <f t="shared" si="206"/>
        <v>0</v>
      </c>
      <c r="Q988" s="6">
        <f t="shared" si="197"/>
        <v>0</v>
      </c>
      <c r="R988" s="1">
        <f t="shared" si="198"/>
        <v>0</v>
      </c>
      <c r="S988" s="12">
        <f t="shared" si="199"/>
        <v>0</v>
      </c>
      <c r="T988" s="6">
        <f t="shared" si="200"/>
        <v>0</v>
      </c>
      <c r="U988" s="1">
        <f t="shared" si="201"/>
        <v>0</v>
      </c>
      <c r="V988" s="13">
        <f t="shared" si="202"/>
        <v>0</v>
      </c>
      <c r="W988">
        <f t="shared" si="203"/>
        <v>0</v>
      </c>
      <c r="X988">
        <f t="shared" si="204"/>
        <v>0</v>
      </c>
      <c r="Y988" s="55" t="s">
        <v>259</v>
      </c>
    </row>
    <row r="989" spans="1:25" ht="14.25">
      <c r="A989" s="54">
        <v>594</v>
      </c>
      <c r="B989" s="54">
        <v>2029595</v>
      </c>
      <c r="C989" s="54" t="s">
        <v>90</v>
      </c>
      <c r="D989" t="s">
        <v>81</v>
      </c>
      <c r="E989" s="54" t="s">
        <v>252</v>
      </c>
      <c r="F989" s="54">
        <v>772</v>
      </c>
      <c r="G989" s="52">
        <v>0</v>
      </c>
      <c r="H989" s="52">
        <v>0</v>
      </c>
      <c r="I989" s="52">
        <v>0</v>
      </c>
      <c r="J989" s="52">
        <v>0</v>
      </c>
      <c r="K989" s="52">
        <v>1</v>
      </c>
      <c r="L989" s="52">
        <v>0</v>
      </c>
      <c r="M989" s="12">
        <f t="shared" si="194"/>
        <v>0</v>
      </c>
      <c r="N989" s="6">
        <f t="shared" si="195"/>
        <v>0</v>
      </c>
      <c r="O989" s="1">
        <f t="shared" si="196"/>
        <v>0</v>
      </c>
      <c r="P989" s="12">
        <f t="shared" si="206"/>
        <v>0</v>
      </c>
      <c r="Q989" s="6">
        <f t="shared" si="197"/>
        <v>0</v>
      </c>
      <c r="R989" s="1">
        <f t="shared" si="198"/>
        <v>0</v>
      </c>
      <c r="S989" s="12">
        <f t="shared" si="199"/>
        <v>0</v>
      </c>
      <c r="T989" s="6">
        <f t="shared" si="200"/>
        <v>0</v>
      </c>
      <c r="U989" s="1">
        <f t="shared" si="201"/>
        <v>0</v>
      </c>
      <c r="V989" s="13">
        <f t="shared" si="202"/>
        <v>0</v>
      </c>
      <c r="W989">
        <f t="shared" si="203"/>
        <v>0</v>
      </c>
      <c r="X989">
        <f t="shared" si="204"/>
        <v>0</v>
      </c>
      <c r="Y989" s="55" t="s">
        <v>259</v>
      </c>
    </row>
    <row r="990" spans="1:25" ht="14.25">
      <c r="A990" s="54">
        <v>628</v>
      </c>
      <c r="B990" s="54">
        <v>2504025</v>
      </c>
      <c r="C990" s="54" t="s">
        <v>279</v>
      </c>
      <c r="D990" t="s">
        <v>205</v>
      </c>
      <c r="E990" s="54" t="s">
        <v>260</v>
      </c>
      <c r="F990" s="54">
        <v>768</v>
      </c>
      <c r="G990" s="52">
        <v>0</v>
      </c>
      <c r="H990" s="52">
        <v>0</v>
      </c>
      <c r="I990" s="52">
        <v>0</v>
      </c>
      <c r="J990" s="52">
        <v>0</v>
      </c>
      <c r="K990" s="52">
        <v>1</v>
      </c>
      <c r="L990" s="52">
        <v>0</v>
      </c>
      <c r="M990" s="12">
        <f t="shared" si="194"/>
        <v>0</v>
      </c>
      <c r="N990" s="6">
        <f t="shared" si="195"/>
        <v>0</v>
      </c>
      <c r="O990" s="1">
        <f t="shared" si="196"/>
        <v>0</v>
      </c>
      <c r="P990" s="12">
        <f t="shared" si="206"/>
        <v>0</v>
      </c>
      <c r="Q990" s="6">
        <f t="shared" si="197"/>
        <v>0</v>
      </c>
      <c r="R990" s="1">
        <f t="shared" si="198"/>
        <v>0</v>
      </c>
      <c r="S990" s="12">
        <f t="shared" si="199"/>
        <v>0</v>
      </c>
      <c r="T990" s="6">
        <f t="shared" si="200"/>
        <v>0</v>
      </c>
      <c r="U990" s="1">
        <f t="shared" si="201"/>
        <v>0</v>
      </c>
      <c r="V990" s="13">
        <f t="shared" si="202"/>
        <v>0</v>
      </c>
      <c r="W990">
        <f t="shared" si="203"/>
        <v>0</v>
      </c>
      <c r="X990">
        <f t="shared" si="204"/>
        <v>0</v>
      </c>
      <c r="Y990" s="55" t="s">
        <v>259</v>
      </c>
    </row>
    <row r="991" spans="1:25" ht="14.25">
      <c r="A991" s="54">
        <v>638</v>
      </c>
      <c r="B991" s="54">
        <v>1022175</v>
      </c>
      <c r="C991" s="54" t="s">
        <v>216</v>
      </c>
      <c r="D991" t="s">
        <v>212</v>
      </c>
      <c r="E991" s="54" t="s">
        <v>262</v>
      </c>
      <c r="F991" s="54">
        <v>767</v>
      </c>
      <c r="G991" s="52">
        <v>0</v>
      </c>
      <c r="H991" s="52">
        <v>0</v>
      </c>
      <c r="I991" s="52">
        <v>0</v>
      </c>
      <c r="J991" s="52">
        <v>0</v>
      </c>
      <c r="K991" s="52">
        <v>1</v>
      </c>
      <c r="L991" s="52">
        <v>0</v>
      </c>
      <c r="M991" s="12">
        <f t="shared" si="194"/>
        <v>0</v>
      </c>
      <c r="N991" s="6">
        <f t="shared" si="195"/>
        <v>0</v>
      </c>
      <c r="O991" s="1">
        <f t="shared" si="196"/>
        <v>0</v>
      </c>
      <c r="P991" s="12">
        <f t="shared" si="206"/>
        <v>0</v>
      </c>
      <c r="Q991" s="6">
        <f t="shared" si="197"/>
        <v>0</v>
      </c>
      <c r="R991" s="1">
        <f t="shared" si="198"/>
        <v>0</v>
      </c>
      <c r="S991" s="12">
        <f t="shared" si="199"/>
        <v>0</v>
      </c>
      <c r="T991" s="6">
        <f t="shared" si="200"/>
        <v>0</v>
      </c>
      <c r="U991" s="1">
        <f t="shared" si="201"/>
        <v>0</v>
      </c>
      <c r="V991" s="13">
        <f t="shared" si="202"/>
        <v>0</v>
      </c>
      <c r="W991">
        <f t="shared" si="203"/>
        <v>0</v>
      </c>
      <c r="X991">
        <f t="shared" si="204"/>
        <v>0</v>
      </c>
      <c r="Y991" s="55" t="s">
        <v>259</v>
      </c>
    </row>
    <row r="992" spans="1:25" ht="14.25">
      <c r="A992" s="54">
        <v>656</v>
      </c>
      <c r="B992" s="54">
        <v>2613612</v>
      </c>
      <c r="C992" s="54" t="s">
        <v>232</v>
      </c>
      <c r="D992" t="s">
        <v>212</v>
      </c>
      <c r="E992" s="54" t="s">
        <v>250</v>
      </c>
      <c r="F992" s="54">
        <v>765</v>
      </c>
      <c r="G992" s="52">
        <v>0</v>
      </c>
      <c r="H992" s="52">
        <v>0</v>
      </c>
      <c r="I992" s="52">
        <v>0</v>
      </c>
      <c r="J992" s="52">
        <v>0</v>
      </c>
      <c r="K992" s="52">
        <v>1</v>
      </c>
      <c r="L992" s="52">
        <v>0</v>
      </c>
      <c r="M992" s="12">
        <f t="shared" si="194"/>
        <v>0</v>
      </c>
      <c r="N992" s="6">
        <f t="shared" si="195"/>
        <v>0</v>
      </c>
      <c r="O992" s="1">
        <f t="shared" si="196"/>
        <v>0</v>
      </c>
      <c r="P992" s="12">
        <f t="shared" si="206"/>
        <v>0</v>
      </c>
      <c r="Q992" s="6">
        <f t="shared" si="197"/>
        <v>0</v>
      </c>
      <c r="R992" s="1">
        <f t="shared" si="198"/>
        <v>0</v>
      </c>
      <c r="S992" s="12">
        <f t="shared" si="199"/>
        <v>0</v>
      </c>
      <c r="T992" s="6">
        <f t="shared" si="200"/>
        <v>0</v>
      </c>
      <c r="U992" s="1">
        <f t="shared" si="201"/>
        <v>0</v>
      </c>
      <c r="V992" s="13">
        <f t="shared" si="202"/>
        <v>0</v>
      </c>
      <c r="W992">
        <f t="shared" si="203"/>
        <v>0</v>
      </c>
      <c r="X992">
        <f t="shared" si="204"/>
        <v>0</v>
      </c>
      <c r="Y992" s="55" t="s">
        <v>259</v>
      </c>
    </row>
    <row r="993" spans="1:25" ht="14.25">
      <c r="A993" s="54">
        <v>729</v>
      </c>
      <c r="B993" s="54">
        <v>2066987</v>
      </c>
      <c r="C993" s="54" t="s">
        <v>181</v>
      </c>
      <c r="D993" t="s">
        <v>178</v>
      </c>
      <c r="E993" s="54" t="s">
        <v>263</v>
      </c>
      <c r="F993" s="54">
        <v>757</v>
      </c>
      <c r="G993" s="52">
        <v>0</v>
      </c>
      <c r="H993" s="52">
        <v>0</v>
      </c>
      <c r="I993" s="52">
        <v>0</v>
      </c>
      <c r="J993" s="52">
        <v>0</v>
      </c>
      <c r="K993" s="52">
        <v>1</v>
      </c>
      <c r="L993" s="52">
        <v>0</v>
      </c>
      <c r="M993" s="12">
        <f t="shared" si="194"/>
        <v>0</v>
      </c>
      <c r="N993" s="6">
        <f t="shared" si="195"/>
        <v>0</v>
      </c>
      <c r="O993" s="1">
        <f t="shared" si="196"/>
        <v>0</v>
      </c>
      <c r="P993" s="12">
        <f t="shared" si="206"/>
        <v>0</v>
      </c>
      <c r="Q993" s="6">
        <f t="shared" si="197"/>
        <v>0</v>
      </c>
      <c r="R993" s="1">
        <f t="shared" si="198"/>
        <v>0</v>
      </c>
      <c r="S993" s="12">
        <f t="shared" si="199"/>
        <v>0</v>
      </c>
      <c r="T993" s="6">
        <f t="shared" si="200"/>
        <v>0</v>
      </c>
      <c r="U993" s="1">
        <f t="shared" si="201"/>
        <v>0</v>
      </c>
      <c r="V993" s="13">
        <f t="shared" si="202"/>
        <v>0</v>
      </c>
      <c r="W993">
        <f t="shared" si="203"/>
        <v>0</v>
      </c>
      <c r="X993">
        <f t="shared" si="204"/>
        <v>0</v>
      </c>
      <c r="Y993" s="55" t="s">
        <v>259</v>
      </c>
    </row>
    <row r="994" spans="1:25" ht="14.25">
      <c r="A994" s="54">
        <v>741</v>
      </c>
      <c r="B994" s="54">
        <v>2567521</v>
      </c>
      <c r="C994" s="54" t="s">
        <v>225</v>
      </c>
      <c r="D994" t="s">
        <v>212</v>
      </c>
      <c r="E994" s="54" t="s">
        <v>266</v>
      </c>
      <c r="F994" s="54">
        <v>756</v>
      </c>
      <c r="G994" s="52">
        <v>0</v>
      </c>
      <c r="H994" s="52">
        <v>0</v>
      </c>
      <c r="I994" s="52">
        <v>0</v>
      </c>
      <c r="J994" s="52">
        <v>0</v>
      </c>
      <c r="K994" s="52">
        <v>1</v>
      </c>
      <c r="L994" s="52">
        <v>0</v>
      </c>
      <c r="M994" s="12">
        <f t="shared" si="194"/>
        <v>0</v>
      </c>
      <c r="N994" s="6">
        <f t="shared" si="195"/>
        <v>0</v>
      </c>
      <c r="O994" s="1">
        <f t="shared" si="196"/>
        <v>0</v>
      </c>
      <c r="P994" s="12">
        <f t="shared" si="206"/>
        <v>0</v>
      </c>
      <c r="Q994" s="6">
        <f t="shared" si="197"/>
        <v>0</v>
      </c>
      <c r="R994" s="1">
        <f t="shared" si="198"/>
        <v>0</v>
      </c>
      <c r="S994" s="12">
        <f t="shared" si="199"/>
        <v>0</v>
      </c>
      <c r="T994" s="6">
        <f t="shared" si="200"/>
        <v>0</v>
      </c>
      <c r="U994" s="1">
        <f t="shared" si="201"/>
        <v>0</v>
      </c>
      <c r="V994" s="13">
        <f t="shared" si="202"/>
        <v>0</v>
      </c>
      <c r="W994">
        <f t="shared" si="203"/>
        <v>0</v>
      </c>
      <c r="X994">
        <f t="shared" si="204"/>
        <v>0</v>
      </c>
      <c r="Y994" s="55" t="s">
        <v>259</v>
      </c>
    </row>
    <row r="995" spans="1:25" ht="14.25">
      <c r="A995" s="54">
        <v>750</v>
      </c>
      <c r="B995" s="54">
        <v>2511927</v>
      </c>
      <c r="C995" s="54" t="s">
        <v>157</v>
      </c>
      <c r="D995" t="s">
        <v>147</v>
      </c>
      <c r="E995" s="54" t="s">
        <v>263</v>
      </c>
      <c r="F995" s="54">
        <v>755</v>
      </c>
      <c r="G995" s="52">
        <v>0</v>
      </c>
      <c r="H995" s="52">
        <v>0</v>
      </c>
      <c r="I995" s="52">
        <v>0</v>
      </c>
      <c r="J995" s="52">
        <v>0</v>
      </c>
      <c r="K995" s="52">
        <v>1</v>
      </c>
      <c r="L995" s="52">
        <v>0</v>
      </c>
      <c r="M995" s="12">
        <f t="shared" si="194"/>
        <v>0</v>
      </c>
      <c r="N995" s="6">
        <f t="shared" si="195"/>
        <v>0</v>
      </c>
      <c r="O995" s="1">
        <f t="shared" si="196"/>
        <v>0</v>
      </c>
      <c r="P995" s="12">
        <f t="shared" si="206"/>
        <v>0</v>
      </c>
      <c r="Q995" s="6">
        <f t="shared" si="197"/>
        <v>0</v>
      </c>
      <c r="R995" s="1">
        <f t="shared" si="198"/>
        <v>0</v>
      </c>
      <c r="S995" s="12">
        <f t="shared" si="199"/>
        <v>0</v>
      </c>
      <c r="T995" s="6">
        <f t="shared" si="200"/>
        <v>0</v>
      </c>
      <c r="U995" s="1">
        <f t="shared" si="201"/>
        <v>0</v>
      </c>
      <c r="V995" s="13">
        <f t="shared" si="202"/>
        <v>0</v>
      </c>
      <c r="W995">
        <f t="shared" si="203"/>
        <v>0</v>
      </c>
      <c r="X995">
        <f t="shared" si="204"/>
        <v>0</v>
      </c>
      <c r="Y995" s="55" t="s">
        <v>259</v>
      </c>
    </row>
    <row r="996" spans="1:25" ht="14.25">
      <c r="A996" s="54">
        <v>756</v>
      </c>
      <c r="B996" s="54">
        <v>2519467</v>
      </c>
      <c r="C996" s="54" t="s">
        <v>73</v>
      </c>
      <c r="D996" t="s">
        <v>41</v>
      </c>
      <c r="E996" s="54" t="s">
        <v>253</v>
      </c>
      <c r="F996" s="54">
        <v>754</v>
      </c>
      <c r="G996" s="52">
        <v>0</v>
      </c>
      <c r="H996" s="52">
        <v>0</v>
      </c>
      <c r="I996" s="52">
        <v>0</v>
      </c>
      <c r="J996" s="52">
        <v>0</v>
      </c>
      <c r="K996" s="52">
        <v>1</v>
      </c>
      <c r="L996" s="52">
        <v>0</v>
      </c>
      <c r="M996" s="12">
        <f t="shared" si="194"/>
        <v>0</v>
      </c>
      <c r="N996" s="6">
        <f t="shared" si="195"/>
        <v>0</v>
      </c>
      <c r="O996" s="1">
        <f t="shared" si="196"/>
        <v>0</v>
      </c>
      <c r="P996" s="12">
        <f t="shared" si="206"/>
        <v>0</v>
      </c>
      <c r="Q996" s="6">
        <f t="shared" si="197"/>
        <v>0</v>
      </c>
      <c r="R996" s="1">
        <f t="shared" si="198"/>
        <v>0</v>
      </c>
      <c r="S996" s="12">
        <f t="shared" si="199"/>
        <v>0</v>
      </c>
      <c r="T996" s="6">
        <f t="shared" si="200"/>
        <v>0</v>
      </c>
      <c r="U996" s="1">
        <f t="shared" si="201"/>
        <v>0</v>
      </c>
      <c r="V996" s="13">
        <f t="shared" si="202"/>
        <v>0</v>
      </c>
      <c r="W996">
        <f t="shared" si="203"/>
        <v>0</v>
      </c>
      <c r="X996">
        <f t="shared" si="204"/>
        <v>0</v>
      </c>
      <c r="Y996" s="55" t="s">
        <v>259</v>
      </c>
    </row>
    <row r="997" spans="1:25" ht="14.25">
      <c r="A997" s="54">
        <v>761</v>
      </c>
      <c r="B997" s="54">
        <v>2189536</v>
      </c>
      <c r="C997" s="54" t="s">
        <v>183</v>
      </c>
      <c r="D997" t="s">
        <v>178</v>
      </c>
      <c r="E997" s="54" t="s">
        <v>254</v>
      </c>
      <c r="F997" s="54">
        <v>753</v>
      </c>
      <c r="G997" s="52">
        <v>0</v>
      </c>
      <c r="H997" s="52">
        <v>0</v>
      </c>
      <c r="I997" s="52">
        <v>0</v>
      </c>
      <c r="J997" s="52">
        <v>0</v>
      </c>
      <c r="K997" s="52">
        <v>1</v>
      </c>
      <c r="L997" s="52">
        <v>0</v>
      </c>
      <c r="M997" s="12">
        <f t="shared" si="194"/>
        <v>0</v>
      </c>
      <c r="N997" s="6">
        <f t="shared" si="195"/>
        <v>0</v>
      </c>
      <c r="O997" s="1">
        <f t="shared" si="196"/>
        <v>0</v>
      </c>
      <c r="P997" s="12">
        <f t="shared" si="206"/>
        <v>0</v>
      </c>
      <c r="Q997" s="6">
        <f t="shared" si="197"/>
        <v>0</v>
      </c>
      <c r="R997" s="1">
        <f t="shared" si="198"/>
        <v>0</v>
      </c>
      <c r="S997" s="12">
        <f t="shared" si="199"/>
        <v>0</v>
      </c>
      <c r="T997" s="6">
        <f t="shared" si="200"/>
        <v>0</v>
      </c>
      <c r="U997" s="1">
        <f t="shared" si="201"/>
        <v>0</v>
      </c>
      <c r="V997" s="13">
        <f t="shared" si="202"/>
        <v>0</v>
      </c>
      <c r="W997">
        <f t="shared" si="203"/>
        <v>0</v>
      </c>
      <c r="X997">
        <f t="shared" si="204"/>
        <v>0</v>
      </c>
      <c r="Y997" s="55" t="s">
        <v>259</v>
      </c>
    </row>
    <row r="998" spans="1:25" ht="14.25">
      <c r="A998" s="54">
        <v>814</v>
      </c>
      <c r="B998" s="54">
        <v>1118766</v>
      </c>
      <c r="C998" s="54" t="s">
        <v>88</v>
      </c>
      <c r="D998" t="s">
        <v>81</v>
      </c>
      <c r="E998" s="54" t="s">
        <v>260</v>
      </c>
      <c r="F998" s="54">
        <v>747</v>
      </c>
      <c r="G998" s="52">
        <v>0</v>
      </c>
      <c r="H998" s="52">
        <v>0</v>
      </c>
      <c r="I998" s="52">
        <v>0</v>
      </c>
      <c r="J998" s="52">
        <v>0</v>
      </c>
      <c r="K998" s="52">
        <v>1</v>
      </c>
      <c r="L998" s="52">
        <v>0</v>
      </c>
      <c r="M998" s="12">
        <f t="shared" si="194"/>
        <v>0</v>
      </c>
      <c r="N998" s="6">
        <f t="shared" si="195"/>
        <v>0</v>
      </c>
      <c r="O998" s="1">
        <f t="shared" si="196"/>
        <v>0</v>
      </c>
      <c r="P998" s="12">
        <f t="shared" si="206"/>
        <v>0</v>
      </c>
      <c r="Q998" s="6">
        <f t="shared" si="197"/>
        <v>0</v>
      </c>
      <c r="R998" s="1">
        <f t="shared" si="198"/>
        <v>0</v>
      </c>
      <c r="S998" s="12">
        <f t="shared" si="199"/>
        <v>0</v>
      </c>
      <c r="T998" s="6">
        <f t="shared" si="200"/>
        <v>0</v>
      </c>
      <c r="U998" s="1">
        <f t="shared" si="201"/>
        <v>0</v>
      </c>
      <c r="V998" s="13">
        <f t="shared" si="202"/>
        <v>0</v>
      </c>
      <c r="W998">
        <f t="shared" si="203"/>
        <v>0</v>
      </c>
      <c r="X998">
        <f t="shared" si="204"/>
        <v>0</v>
      </c>
      <c r="Y998" s="55" t="s">
        <v>259</v>
      </c>
    </row>
    <row r="999" spans="1:25" ht="14.25">
      <c r="A999" s="54">
        <v>814</v>
      </c>
      <c r="B999" s="54">
        <v>1027089</v>
      </c>
      <c r="C999" s="54" t="s">
        <v>146</v>
      </c>
      <c r="D999" t="s">
        <v>147</v>
      </c>
      <c r="E999" s="54" t="s">
        <v>265</v>
      </c>
      <c r="F999" s="54">
        <v>747</v>
      </c>
      <c r="G999" s="52">
        <v>0</v>
      </c>
      <c r="H999" s="52">
        <v>0</v>
      </c>
      <c r="I999" s="52">
        <v>0</v>
      </c>
      <c r="J999" s="52">
        <v>0</v>
      </c>
      <c r="K999" s="52">
        <v>1</v>
      </c>
      <c r="L999" s="52">
        <v>0</v>
      </c>
      <c r="M999" s="12">
        <f t="shared" si="194"/>
        <v>0</v>
      </c>
      <c r="N999" s="6">
        <f t="shared" si="195"/>
        <v>0</v>
      </c>
      <c r="O999" s="1">
        <f t="shared" si="196"/>
        <v>0</v>
      </c>
      <c r="P999" s="12">
        <f t="shared" si="206"/>
        <v>0</v>
      </c>
      <c r="Q999" s="6">
        <f t="shared" si="197"/>
        <v>0</v>
      </c>
      <c r="R999" s="1">
        <f t="shared" si="198"/>
        <v>0</v>
      </c>
      <c r="S999" s="12">
        <f t="shared" si="199"/>
        <v>0</v>
      </c>
      <c r="T999" s="6">
        <f t="shared" si="200"/>
        <v>0</v>
      </c>
      <c r="U999" s="1">
        <f t="shared" si="201"/>
        <v>0</v>
      </c>
      <c r="V999" s="13">
        <f t="shared" si="202"/>
        <v>0</v>
      </c>
      <c r="W999">
        <f t="shared" si="203"/>
        <v>0</v>
      </c>
      <c r="X999">
        <f t="shared" si="204"/>
        <v>0</v>
      </c>
      <c r="Y999" s="55" t="s">
        <v>259</v>
      </c>
    </row>
    <row r="1000" spans="1:25" ht="14.25">
      <c r="A1000" s="54">
        <v>845</v>
      </c>
      <c r="B1000" s="54">
        <v>2519456</v>
      </c>
      <c r="C1000" s="54" t="s">
        <v>72</v>
      </c>
      <c r="D1000" t="s">
        <v>41</v>
      </c>
      <c r="E1000" s="54" t="s">
        <v>250</v>
      </c>
      <c r="F1000" s="54">
        <v>742</v>
      </c>
      <c r="G1000" s="52">
        <v>0</v>
      </c>
      <c r="H1000" s="52">
        <v>0</v>
      </c>
      <c r="I1000" s="52">
        <v>0</v>
      </c>
      <c r="J1000" s="52">
        <v>0</v>
      </c>
      <c r="K1000" s="52">
        <v>1</v>
      </c>
      <c r="L1000" s="52">
        <v>0</v>
      </c>
      <c r="M1000" s="12">
        <f t="shared" si="194"/>
        <v>0</v>
      </c>
      <c r="N1000" s="6">
        <f t="shared" si="195"/>
        <v>0</v>
      </c>
      <c r="O1000" s="1">
        <f t="shared" si="196"/>
        <v>0</v>
      </c>
      <c r="P1000" s="12">
        <f t="shared" si="206"/>
        <v>0</v>
      </c>
      <c r="Q1000" s="6">
        <f t="shared" si="197"/>
        <v>0</v>
      </c>
      <c r="R1000" s="1">
        <f t="shared" si="198"/>
        <v>0</v>
      </c>
      <c r="S1000" s="12">
        <f t="shared" si="199"/>
        <v>0</v>
      </c>
      <c r="T1000" s="6">
        <f t="shared" si="200"/>
        <v>0</v>
      </c>
      <c r="U1000" s="1">
        <f t="shared" si="201"/>
        <v>0</v>
      </c>
      <c r="V1000" s="13">
        <f t="shared" si="202"/>
        <v>0</v>
      </c>
      <c r="W1000">
        <f t="shared" si="203"/>
        <v>0</v>
      </c>
      <c r="X1000">
        <f t="shared" si="204"/>
        <v>0</v>
      </c>
      <c r="Y1000" s="55" t="s">
        <v>259</v>
      </c>
    </row>
    <row r="1001" spans="1:25" ht="14.25">
      <c r="A1001" s="54">
        <v>905</v>
      </c>
      <c r="B1001" s="54">
        <v>1041848</v>
      </c>
      <c r="C1001" s="54" t="s">
        <v>84</v>
      </c>
      <c r="D1001" t="s">
        <v>81</v>
      </c>
      <c r="E1001" s="54" t="s">
        <v>262</v>
      </c>
      <c r="F1001" s="54">
        <v>735</v>
      </c>
      <c r="G1001" s="52">
        <v>0</v>
      </c>
      <c r="H1001" s="52">
        <v>0</v>
      </c>
      <c r="I1001" s="52">
        <v>0</v>
      </c>
      <c r="J1001" s="52">
        <v>0</v>
      </c>
      <c r="K1001" s="52">
        <v>1</v>
      </c>
      <c r="L1001" s="52">
        <v>0</v>
      </c>
      <c r="M1001" s="12">
        <f t="shared" si="194"/>
        <v>0</v>
      </c>
      <c r="N1001" s="6">
        <f t="shared" si="195"/>
        <v>0</v>
      </c>
      <c r="O1001" s="1">
        <f t="shared" si="196"/>
        <v>0</v>
      </c>
      <c r="P1001" s="12">
        <f t="shared" si="206"/>
        <v>0</v>
      </c>
      <c r="Q1001" s="6">
        <f t="shared" si="197"/>
        <v>0</v>
      </c>
      <c r="R1001" s="1">
        <f t="shared" si="198"/>
        <v>0</v>
      </c>
      <c r="S1001" s="12">
        <f t="shared" si="199"/>
        <v>0</v>
      </c>
      <c r="T1001" s="6">
        <f t="shared" si="200"/>
        <v>0</v>
      </c>
      <c r="U1001" s="1">
        <f t="shared" si="201"/>
        <v>0</v>
      </c>
      <c r="V1001" s="13">
        <f t="shared" si="202"/>
        <v>0</v>
      </c>
      <c r="W1001">
        <f t="shared" si="203"/>
        <v>0</v>
      </c>
      <c r="X1001">
        <f t="shared" si="204"/>
        <v>0</v>
      </c>
      <c r="Y1001" s="55" t="s">
        <v>259</v>
      </c>
    </row>
    <row r="1002" spans="1:25" ht="14.25">
      <c r="A1002" s="54">
        <v>905</v>
      </c>
      <c r="B1002" s="54">
        <v>2600526</v>
      </c>
      <c r="C1002" s="54" t="s">
        <v>144</v>
      </c>
      <c r="D1002" t="s">
        <v>101</v>
      </c>
      <c r="E1002" s="54" t="s">
        <v>265</v>
      </c>
      <c r="F1002" s="54">
        <v>735</v>
      </c>
      <c r="G1002" s="52">
        <v>0</v>
      </c>
      <c r="H1002" s="52">
        <v>0</v>
      </c>
      <c r="I1002" s="52">
        <v>0</v>
      </c>
      <c r="J1002" s="52">
        <v>0</v>
      </c>
      <c r="K1002" s="52">
        <v>1</v>
      </c>
      <c r="L1002" s="52">
        <v>0</v>
      </c>
      <c r="M1002" s="12">
        <f t="shared" si="194"/>
        <v>0</v>
      </c>
      <c r="N1002" s="6">
        <f t="shared" si="195"/>
        <v>0</v>
      </c>
      <c r="O1002" s="1">
        <f t="shared" si="196"/>
        <v>0</v>
      </c>
      <c r="P1002" s="12">
        <f t="shared" si="206"/>
        <v>0</v>
      </c>
      <c r="Q1002" s="6">
        <f t="shared" si="197"/>
        <v>0</v>
      </c>
      <c r="R1002" s="1">
        <f t="shared" si="198"/>
        <v>0</v>
      </c>
      <c r="S1002" s="12">
        <f t="shared" si="199"/>
        <v>0</v>
      </c>
      <c r="T1002" s="6">
        <f t="shared" si="200"/>
        <v>0</v>
      </c>
      <c r="U1002" s="1">
        <f t="shared" si="201"/>
        <v>0</v>
      </c>
      <c r="V1002" s="13">
        <f t="shared" si="202"/>
        <v>0</v>
      </c>
      <c r="W1002">
        <f t="shared" si="203"/>
        <v>0</v>
      </c>
      <c r="X1002">
        <f t="shared" si="204"/>
        <v>0</v>
      </c>
      <c r="Y1002" s="55" t="s">
        <v>259</v>
      </c>
    </row>
    <row r="1003" spans="1:25" ht="14.25">
      <c r="A1003" s="54">
        <v>983</v>
      </c>
      <c r="B1003" s="54">
        <v>2519952</v>
      </c>
      <c r="C1003" s="54" t="s">
        <v>191</v>
      </c>
      <c r="D1003" t="s">
        <v>178</v>
      </c>
      <c r="E1003" s="54" t="s">
        <v>253</v>
      </c>
      <c r="F1003" s="54">
        <v>727</v>
      </c>
      <c r="G1003" s="52">
        <v>0</v>
      </c>
      <c r="H1003" s="52">
        <v>0</v>
      </c>
      <c r="I1003" s="52">
        <v>0</v>
      </c>
      <c r="J1003" s="52">
        <v>0</v>
      </c>
      <c r="K1003" s="52">
        <v>1</v>
      </c>
      <c r="L1003" s="52">
        <v>0</v>
      </c>
      <c r="M1003" s="12">
        <f t="shared" si="194"/>
        <v>0</v>
      </c>
      <c r="N1003" s="6">
        <f t="shared" si="195"/>
        <v>0</v>
      </c>
      <c r="O1003" s="1">
        <f t="shared" si="196"/>
        <v>0</v>
      </c>
      <c r="P1003" s="12">
        <f t="shared" si="206"/>
        <v>0</v>
      </c>
      <c r="Q1003" s="6">
        <f t="shared" si="197"/>
        <v>0</v>
      </c>
      <c r="R1003" s="1">
        <f t="shared" si="198"/>
        <v>0</v>
      </c>
      <c r="S1003" s="12">
        <f t="shared" si="199"/>
        <v>0</v>
      </c>
      <c r="T1003" s="6">
        <f t="shared" si="200"/>
        <v>0</v>
      </c>
      <c r="U1003" s="1">
        <f t="shared" si="201"/>
        <v>0</v>
      </c>
      <c r="V1003" s="13">
        <f t="shared" si="202"/>
        <v>0</v>
      </c>
      <c r="W1003">
        <f t="shared" si="203"/>
        <v>0</v>
      </c>
      <c r="X1003">
        <f t="shared" si="204"/>
        <v>0</v>
      </c>
      <c r="Y1003" s="55" t="s">
        <v>259</v>
      </c>
    </row>
    <row r="1004" spans="1:25" ht="14.25">
      <c r="A1004" s="54">
        <v>983</v>
      </c>
      <c r="B1004" s="54">
        <v>1125375</v>
      </c>
      <c r="C1004" s="54" t="s">
        <v>240</v>
      </c>
      <c r="D1004" t="s">
        <v>236</v>
      </c>
      <c r="E1004" s="54" t="s">
        <v>258</v>
      </c>
      <c r="F1004" s="54">
        <v>727</v>
      </c>
      <c r="G1004" s="52">
        <v>0</v>
      </c>
      <c r="H1004" s="52">
        <v>0</v>
      </c>
      <c r="I1004" s="52">
        <v>0</v>
      </c>
      <c r="J1004" s="52">
        <v>0</v>
      </c>
      <c r="K1004" s="52">
        <v>1</v>
      </c>
      <c r="L1004" s="52">
        <v>0</v>
      </c>
      <c r="M1004" s="12">
        <f t="shared" si="194"/>
        <v>0</v>
      </c>
      <c r="N1004" s="6">
        <f t="shared" si="195"/>
        <v>0</v>
      </c>
      <c r="O1004" s="1">
        <f t="shared" si="196"/>
        <v>0</v>
      </c>
      <c r="P1004" s="12">
        <f t="shared" si="206"/>
        <v>0</v>
      </c>
      <c r="Q1004" s="6">
        <f t="shared" si="197"/>
        <v>0</v>
      </c>
      <c r="R1004" s="1">
        <f t="shared" si="198"/>
        <v>0</v>
      </c>
      <c r="S1004" s="12">
        <f t="shared" si="199"/>
        <v>0</v>
      </c>
      <c r="T1004" s="6">
        <f t="shared" si="200"/>
        <v>0</v>
      </c>
      <c r="U1004" s="1">
        <f t="shared" si="201"/>
        <v>0</v>
      </c>
      <c r="V1004" s="13">
        <f t="shared" si="202"/>
        <v>0</v>
      </c>
      <c r="W1004">
        <f t="shared" si="203"/>
        <v>0</v>
      </c>
      <c r="X1004">
        <f t="shared" si="204"/>
        <v>0</v>
      </c>
      <c r="Y1004" s="55" t="s">
        <v>259</v>
      </c>
    </row>
    <row r="1005" spans="1:25" ht="14.25">
      <c r="A1005" s="54">
        <v>1032</v>
      </c>
      <c r="B1005" s="54">
        <v>2122684</v>
      </c>
      <c r="C1005" s="54" t="s">
        <v>175</v>
      </c>
      <c r="D1005" t="s">
        <v>173</v>
      </c>
      <c r="E1005" s="54" t="s">
        <v>261</v>
      </c>
      <c r="F1005" s="54">
        <v>722</v>
      </c>
      <c r="G1005" s="52">
        <v>0</v>
      </c>
      <c r="H1005" s="52">
        <v>0</v>
      </c>
      <c r="I1005" s="52">
        <v>0</v>
      </c>
      <c r="J1005" s="52">
        <v>0</v>
      </c>
      <c r="K1005" s="52">
        <v>1</v>
      </c>
      <c r="L1005" s="52">
        <v>0</v>
      </c>
      <c r="M1005" s="12">
        <f t="shared" si="194"/>
        <v>0</v>
      </c>
      <c r="N1005" s="6">
        <f t="shared" si="195"/>
        <v>0</v>
      </c>
      <c r="O1005" s="1">
        <f t="shared" si="196"/>
        <v>0</v>
      </c>
      <c r="P1005" s="12">
        <f t="shared" si="206"/>
        <v>0</v>
      </c>
      <c r="Q1005" s="6">
        <f t="shared" si="197"/>
        <v>0</v>
      </c>
      <c r="R1005" s="1">
        <f t="shared" si="198"/>
        <v>0</v>
      </c>
      <c r="S1005" s="12">
        <f t="shared" si="199"/>
        <v>0</v>
      </c>
      <c r="T1005" s="6">
        <f t="shared" si="200"/>
        <v>0</v>
      </c>
      <c r="U1005" s="1">
        <f t="shared" si="201"/>
        <v>0</v>
      </c>
      <c r="V1005" s="13">
        <f t="shared" si="202"/>
        <v>0</v>
      </c>
      <c r="W1005">
        <f t="shared" si="203"/>
        <v>0</v>
      </c>
      <c r="X1005">
        <f t="shared" si="204"/>
        <v>0</v>
      </c>
      <c r="Y1005" s="55" t="s">
        <v>259</v>
      </c>
    </row>
    <row r="1006" spans="1:25" ht="14.25">
      <c r="A1006" s="54">
        <v>1045</v>
      </c>
      <c r="B1006" s="54">
        <v>1140101</v>
      </c>
      <c r="C1006" s="54" t="s">
        <v>129</v>
      </c>
      <c r="D1006" t="s">
        <v>101</v>
      </c>
      <c r="E1006" s="54" t="s">
        <v>262</v>
      </c>
      <c r="F1006" s="54">
        <v>721</v>
      </c>
      <c r="G1006" s="52">
        <v>0</v>
      </c>
      <c r="H1006" s="52">
        <v>0</v>
      </c>
      <c r="I1006" s="52">
        <v>0</v>
      </c>
      <c r="J1006" s="52">
        <v>0</v>
      </c>
      <c r="K1006" s="52">
        <v>1</v>
      </c>
      <c r="L1006" s="52">
        <v>0</v>
      </c>
      <c r="M1006" s="12">
        <f t="shared" si="194"/>
        <v>0</v>
      </c>
      <c r="N1006" s="6">
        <f t="shared" si="195"/>
        <v>0</v>
      </c>
      <c r="O1006" s="1">
        <f t="shared" si="196"/>
        <v>0</v>
      </c>
      <c r="P1006" s="12">
        <f t="shared" si="206"/>
        <v>0</v>
      </c>
      <c r="Q1006" s="6">
        <f t="shared" si="197"/>
        <v>0</v>
      </c>
      <c r="R1006" s="1">
        <f t="shared" si="198"/>
        <v>0</v>
      </c>
      <c r="S1006" s="12">
        <f t="shared" si="199"/>
        <v>0</v>
      </c>
      <c r="T1006" s="6">
        <f t="shared" si="200"/>
        <v>0</v>
      </c>
      <c r="U1006" s="1">
        <f t="shared" si="201"/>
        <v>0</v>
      </c>
      <c r="V1006" s="13">
        <f t="shared" si="202"/>
        <v>0</v>
      </c>
      <c r="W1006">
        <f t="shared" si="203"/>
        <v>0</v>
      </c>
      <c r="X1006">
        <f t="shared" si="204"/>
        <v>0</v>
      </c>
      <c r="Y1006" s="55" t="s">
        <v>259</v>
      </c>
    </row>
    <row r="1007" spans="1:25" ht="14.25">
      <c r="A1007" s="54">
        <v>1065</v>
      </c>
      <c r="B1007" s="54">
        <v>1087825</v>
      </c>
      <c r="C1007" s="54" t="s">
        <v>161</v>
      </c>
      <c r="D1007" t="s">
        <v>159</v>
      </c>
      <c r="E1007" s="54" t="s">
        <v>253</v>
      </c>
      <c r="F1007" s="54">
        <v>719</v>
      </c>
      <c r="G1007" s="52">
        <v>0</v>
      </c>
      <c r="H1007" s="52">
        <v>0</v>
      </c>
      <c r="I1007" s="52">
        <v>0</v>
      </c>
      <c r="J1007" s="52">
        <v>0</v>
      </c>
      <c r="K1007" s="52">
        <v>1</v>
      </c>
      <c r="L1007" s="52">
        <v>0</v>
      </c>
      <c r="M1007" s="12">
        <f t="shared" si="194"/>
        <v>0</v>
      </c>
      <c r="N1007" s="6">
        <f t="shared" si="195"/>
        <v>0</v>
      </c>
      <c r="O1007" s="1">
        <f t="shared" si="196"/>
        <v>0</v>
      </c>
      <c r="P1007" s="12">
        <f aca="true" t="shared" si="207" ref="P1007:P1038">IF(A1007&lt;(G1007+H1007+1),MIN((H1007-A1007+G1007+1)/H1007,1),0)</f>
        <v>0</v>
      </c>
      <c r="Q1007" s="6">
        <f t="shared" si="197"/>
        <v>0</v>
      </c>
      <c r="R1007" s="1">
        <f t="shared" si="198"/>
        <v>0</v>
      </c>
      <c r="S1007" s="12">
        <f t="shared" si="199"/>
        <v>0</v>
      </c>
      <c r="T1007" s="6">
        <f t="shared" si="200"/>
        <v>0</v>
      </c>
      <c r="U1007" s="1">
        <f t="shared" si="201"/>
        <v>0</v>
      </c>
      <c r="V1007" s="13">
        <f t="shared" si="202"/>
        <v>0</v>
      </c>
      <c r="W1007">
        <f t="shared" si="203"/>
        <v>0</v>
      </c>
      <c r="X1007">
        <f t="shared" si="204"/>
        <v>0</v>
      </c>
      <c r="Y1007" s="55" t="s">
        <v>259</v>
      </c>
    </row>
    <row r="1008" spans="1:25" ht="14.25">
      <c r="A1008" s="54">
        <v>1116</v>
      </c>
      <c r="B1008" s="54">
        <v>2519502</v>
      </c>
      <c r="C1008" s="54" t="s">
        <v>74</v>
      </c>
      <c r="D1008" t="s">
        <v>41</v>
      </c>
      <c r="E1008" s="54" t="s">
        <v>252</v>
      </c>
      <c r="F1008" s="54">
        <v>715</v>
      </c>
      <c r="G1008" s="52">
        <v>0</v>
      </c>
      <c r="H1008" s="52">
        <v>0</v>
      </c>
      <c r="I1008" s="52">
        <v>0</v>
      </c>
      <c r="J1008" s="52">
        <v>0</v>
      </c>
      <c r="K1008" s="52">
        <v>1</v>
      </c>
      <c r="L1008" s="52">
        <v>0</v>
      </c>
      <c r="M1008" s="12">
        <f t="shared" si="194"/>
        <v>0</v>
      </c>
      <c r="N1008" s="6">
        <f t="shared" si="195"/>
        <v>0</v>
      </c>
      <c r="O1008" s="1">
        <f t="shared" si="196"/>
        <v>0</v>
      </c>
      <c r="P1008" s="12">
        <f t="shared" si="207"/>
        <v>0</v>
      </c>
      <c r="Q1008" s="6">
        <f t="shared" si="197"/>
        <v>0</v>
      </c>
      <c r="R1008" s="1">
        <f t="shared" si="198"/>
        <v>0</v>
      </c>
      <c r="S1008" s="12">
        <f t="shared" si="199"/>
        <v>0</v>
      </c>
      <c r="T1008" s="6">
        <f t="shared" si="200"/>
        <v>0</v>
      </c>
      <c r="U1008" s="1">
        <f t="shared" si="201"/>
        <v>0</v>
      </c>
      <c r="V1008" s="13">
        <f t="shared" si="202"/>
        <v>0</v>
      </c>
      <c r="W1008">
        <f t="shared" si="203"/>
        <v>0</v>
      </c>
      <c r="X1008">
        <f t="shared" si="204"/>
        <v>0</v>
      </c>
      <c r="Y1008" s="55" t="s">
        <v>259</v>
      </c>
    </row>
    <row r="1009" spans="1:25" ht="14.25">
      <c r="A1009" s="54">
        <v>1138</v>
      </c>
      <c r="B1009" s="54">
        <v>1051068</v>
      </c>
      <c r="C1009" s="54" t="s">
        <v>49</v>
      </c>
      <c r="D1009" t="s">
        <v>41</v>
      </c>
      <c r="E1009" s="54" t="s">
        <v>253</v>
      </c>
      <c r="F1009" s="54">
        <v>713</v>
      </c>
      <c r="G1009" s="52">
        <v>0</v>
      </c>
      <c r="H1009" s="52">
        <v>0</v>
      </c>
      <c r="I1009" s="52">
        <v>0</v>
      </c>
      <c r="J1009" s="52">
        <v>0</v>
      </c>
      <c r="K1009" s="52">
        <v>1</v>
      </c>
      <c r="L1009" s="52">
        <v>0</v>
      </c>
      <c r="M1009" s="12">
        <f t="shared" si="194"/>
        <v>0</v>
      </c>
      <c r="N1009" s="6">
        <f t="shared" si="195"/>
        <v>0</v>
      </c>
      <c r="O1009" s="1">
        <f t="shared" si="196"/>
        <v>0</v>
      </c>
      <c r="P1009" s="12">
        <f t="shared" si="207"/>
        <v>0</v>
      </c>
      <c r="Q1009" s="6">
        <f t="shared" si="197"/>
        <v>0</v>
      </c>
      <c r="R1009" s="1">
        <f t="shared" si="198"/>
        <v>0</v>
      </c>
      <c r="S1009" s="12">
        <f t="shared" si="199"/>
        <v>0</v>
      </c>
      <c r="T1009" s="6">
        <f t="shared" si="200"/>
        <v>0</v>
      </c>
      <c r="U1009" s="1">
        <f t="shared" si="201"/>
        <v>0</v>
      </c>
      <c r="V1009" s="13">
        <f t="shared" si="202"/>
        <v>0</v>
      </c>
      <c r="W1009">
        <f t="shared" si="203"/>
        <v>0</v>
      </c>
      <c r="X1009">
        <f t="shared" si="204"/>
        <v>0</v>
      </c>
      <c r="Y1009" s="55" t="s">
        <v>259</v>
      </c>
    </row>
    <row r="1010" spans="1:25" ht="14.25">
      <c r="A1010" s="54">
        <v>1145</v>
      </c>
      <c r="B1010" s="54">
        <v>1065469</v>
      </c>
      <c r="C1010" s="54" t="s">
        <v>160</v>
      </c>
      <c r="D1010" t="s">
        <v>159</v>
      </c>
      <c r="E1010" s="54" t="s">
        <v>254</v>
      </c>
      <c r="F1010" s="54">
        <v>712</v>
      </c>
      <c r="G1010" s="52">
        <v>0</v>
      </c>
      <c r="H1010" s="52">
        <v>0</v>
      </c>
      <c r="I1010" s="52">
        <v>0</v>
      </c>
      <c r="J1010" s="52">
        <v>0</v>
      </c>
      <c r="K1010" s="52">
        <v>1</v>
      </c>
      <c r="L1010" s="52">
        <v>0</v>
      </c>
      <c r="M1010" s="12">
        <f t="shared" si="194"/>
        <v>0</v>
      </c>
      <c r="N1010" s="6">
        <f t="shared" si="195"/>
        <v>0</v>
      </c>
      <c r="O1010" s="1">
        <f t="shared" si="196"/>
        <v>0</v>
      </c>
      <c r="P1010" s="12">
        <f t="shared" si="207"/>
        <v>0</v>
      </c>
      <c r="Q1010" s="6">
        <f t="shared" si="197"/>
        <v>0</v>
      </c>
      <c r="R1010" s="1">
        <f t="shared" si="198"/>
        <v>0</v>
      </c>
      <c r="S1010" s="12">
        <f t="shared" si="199"/>
        <v>0</v>
      </c>
      <c r="T1010" s="6">
        <f t="shared" si="200"/>
        <v>0</v>
      </c>
      <c r="U1010" s="1">
        <f t="shared" si="201"/>
        <v>0</v>
      </c>
      <c r="V1010" s="13">
        <f t="shared" si="202"/>
        <v>0</v>
      </c>
      <c r="W1010">
        <f t="shared" si="203"/>
        <v>0</v>
      </c>
      <c r="X1010">
        <f t="shared" si="204"/>
        <v>0</v>
      </c>
      <c r="Y1010" s="55" t="s">
        <v>259</v>
      </c>
    </row>
    <row r="1011" spans="1:25" ht="14.25">
      <c r="A1011" s="54">
        <v>1145</v>
      </c>
      <c r="B1011" s="54">
        <v>2576813</v>
      </c>
      <c r="C1011" s="54" t="s">
        <v>226</v>
      </c>
      <c r="D1011" t="s">
        <v>212</v>
      </c>
      <c r="E1011" s="54" t="s">
        <v>253</v>
      </c>
      <c r="F1011" s="54">
        <v>712</v>
      </c>
      <c r="G1011" s="52">
        <v>0</v>
      </c>
      <c r="H1011" s="52">
        <v>0</v>
      </c>
      <c r="I1011" s="52">
        <v>0</v>
      </c>
      <c r="J1011" s="52">
        <v>0</v>
      </c>
      <c r="K1011" s="52">
        <v>1</v>
      </c>
      <c r="L1011" s="52">
        <v>0</v>
      </c>
      <c r="M1011" s="12">
        <f t="shared" si="194"/>
        <v>0</v>
      </c>
      <c r="N1011" s="6">
        <f t="shared" si="195"/>
        <v>0</v>
      </c>
      <c r="O1011" s="1">
        <f t="shared" si="196"/>
        <v>0</v>
      </c>
      <c r="P1011" s="12">
        <f t="shared" si="207"/>
        <v>0</v>
      </c>
      <c r="Q1011" s="6">
        <f t="shared" si="197"/>
        <v>0</v>
      </c>
      <c r="R1011" s="1">
        <f t="shared" si="198"/>
        <v>0</v>
      </c>
      <c r="S1011" s="12">
        <f t="shared" si="199"/>
        <v>0</v>
      </c>
      <c r="T1011" s="6">
        <f t="shared" si="200"/>
        <v>0</v>
      </c>
      <c r="U1011" s="1">
        <f t="shared" si="201"/>
        <v>0</v>
      </c>
      <c r="V1011" s="13">
        <f t="shared" si="202"/>
        <v>0</v>
      </c>
      <c r="W1011">
        <f t="shared" si="203"/>
        <v>0</v>
      </c>
      <c r="X1011">
        <f t="shared" si="204"/>
        <v>0</v>
      </c>
      <c r="Y1011" s="55" t="s">
        <v>259</v>
      </c>
    </row>
    <row r="1012" spans="1:25" ht="14.25">
      <c r="A1012" s="54">
        <v>1145</v>
      </c>
      <c r="B1012" s="54">
        <v>2576892</v>
      </c>
      <c r="C1012" s="54" t="s">
        <v>228</v>
      </c>
      <c r="D1012" t="s">
        <v>212</v>
      </c>
      <c r="E1012" s="54" t="s">
        <v>265</v>
      </c>
      <c r="F1012" s="54">
        <v>712</v>
      </c>
      <c r="G1012" s="52">
        <v>0</v>
      </c>
      <c r="H1012" s="52">
        <v>0</v>
      </c>
      <c r="I1012" s="52">
        <v>0</v>
      </c>
      <c r="J1012" s="52">
        <v>0</v>
      </c>
      <c r="K1012" s="52">
        <v>1</v>
      </c>
      <c r="L1012" s="52">
        <v>0</v>
      </c>
      <c r="M1012" s="12">
        <f t="shared" si="194"/>
        <v>0</v>
      </c>
      <c r="N1012" s="6">
        <f t="shared" si="195"/>
        <v>0</v>
      </c>
      <c r="O1012" s="1">
        <f t="shared" si="196"/>
        <v>0</v>
      </c>
      <c r="P1012" s="12">
        <f t="shared" si="207"/>
        <v>0</v>
      </c>
      <c r="Q1012" s="6">
        <f t="shared" si="197"/>
        <v>0</v>
      </c>
      <c r="R1012" s="1">
        <f t="shared" si="198"/>
        <v>0</v>
      </c>
      <c r="S1012" s="12">
        <f t="shared" si="199"/>
        <v>0</v>
      </c>
      <c r="T1012" s="6">
        <f t="shared" si="200"/>
        <v>0</v>
      </c>
      <c r="U1012" s="1">
        <f t="shared" si="201"/>
        <v>0</v>
      </c>
      <c r="V1012" s="13">
        <f t="shared" si="202"/>
        <v>0</v>
      </c>
      <c r="W1012">
        <f t="shared" si="203"/>
        <v>0</v>
      </c>
      <c r="X1012">
        <f t="shared" si="204"/>
        <v>0</v>
      </c>
      <c r="Y1012" s="55" t="s">
        <v>259</v>
      </c>
    </row>
    <row r="1013" spans="1:25" ht="14.25">
      <c r="A1013" s="54">
        <v>1160</v>
      </c>
      <c r="B1013" s="54">
        <v>1104389</v>
      </c>
      <c r="C1013" s="54" t="s">
        <v>87</v>
      </c>
      <c r="D1013" t="s">
        <v>81</v>
      </c>
      <c r="E1013" s="54" t="s">
        <v>255</v>
      </c>
      <c r="F1013" s="54">
        <v>711</v>
      </c>
      <c r="G1013" s="52">
        <v>0</v>
      </c>
      <c r="H1013" s="52">
        <v>0</v>
      </c>
      <c r="I1013" s="52">
        <v>0</v>
      </c>
      <c r="J1013" s="52">
        <v>0</v>
      </c>
      <c r="K1013" s="52">
        <v>1</v>
      </c>
      <c r="L1013" s="52">
        <v>0</v>
      </c>
      <c r="M1013" s="12">
        <f t="shared" si="194"/>
        <v>0</v>
      </c>
      <c r="N1013" s="6">
        <f t="shared" si="195"/>
        <v>0</v>
      </c>
      <c r="O1013" s="1">
        <f t="shared" si="196"/>
        <v>0</v>
      </c>
      <c r="P1013" s="12">
        <f t="shared" si="207"/>
        <v>0</v>
      </c>
      <c r="Q1013" s="6">
        <f t="shared" si="197"/>
        <v>0</v>
      </c>
      <c r="R1013" s="1">
        <f t="shared" si="198"/>
        <v>0</v>
      </c>
      <c r="S1013" s="12">
        <f t="shared" si="199"/>
        <v>0</v>
      </c>
      <c r="T1013" s="6">
        <f t="shared" si="200"/>
        <v>0</v>
      </c>
      <c r="U1013" s="1">
        <f t="shared" si="201"/>
        <v>0</v>
      </c>
      <c r="V1013" s="13">
        <f t="shared" si="202"/>
        <v>0</v>
      </c>
      <c r="W1013">
        <f t="shared" si="203"/>
        <v>0</v>
      </c>
      <c r="X1013">
        <f t="shared" si="204"/>
        <v>0</v>
      </c>
      <c r="Y1013" s="55" t="s">
        <v>259</v>
      </c>
    </row>
    <row r="1014" spans="1:25" ht="14.25">
      <c r="A1014" s="54">
        <v>1178</v>
      </c>
      <c r="B1014" s="54">
        <v>1069948</v>
      </c>
      <c r="C1014" s="54" t="s">
        <v>102</v>
      </c>
      <c r="D1014" t="s">
        <v>101</v>
      </c>
      <c r="E1014" s="54" t="s">
        <v>253</v>
      </c>
      <c r="F1014" s="54">
        <v>709</v>
      </c>
      <c r="G1014" s="52">
        <v>0</v>
      </c>
      <c r="H1014" s="52">
        <v>0</v>
      </c>
      <c r="I1014" s="52">
        <v>0</v>
      </c>
      <c r="J1014" s="52">
        <v>0</v>
      </c>
      <c r="K1014" s="52">
        <v>1</v>
      </c>
      <c r="L1014" s="52">
        <v>0</v>
      </c>
      <c r="M1014" s="12">
        <f t="shared" si="194"/>
        <v>0</v>
      </c>
      <c r="N1014" s="6">
        <f t="shared" si="195"/>
        <v>0</v>
      </c>
      <c r="O1014" s="1">
        <f t="shared" si="196"/>
        <v>0</v>
      </c>
      <c r="P1014" s="12">
        <f t="shared" si="207"/>
        <v>0</v>
      </c>
      <c r="Q1014" s="6">
        <f t="shared" si="197"/>
        <v>0</v>
      </c>
      <c r="R1014" s="1">
        <f t="shared" si="198"/>
        <v>0</v>
      </c>
      <c r="S1014" s="12">
        <f t="shared" si="199"/>
        <v>0</v>
      </c>
      <c r="T1014" s="6">
        <f t="shared" si="200"/>
        <v>0</v>
      </c>
      <c r="U1014" s="1">
        <f t="shared" si="201"/>
        <v>0</v>
      </c>
      <c r="V1014" s="13">
        <f t="shared" si="202"/>
        <v>0</v>
      </c>
      <c r="W1014">
        <f t="shared" si="203"/>
        <v>0</v>
      </c>
      <c r="X1014">
        <f t="shared" si="204"/>
        <v>0</v>
      </c>
      <c r="Y1014" s="55" t="s">
        <v>259</v>
      </c>
    </row>
    <row r="1015" spans="1:25" ht="14.25">
      <c r="A1015" s="54">
        <v>1210</v>
      </c>
      <c r="B1015" s="54">
        <v>2216917</v>
      </c>
      <c r="C1015" s="54" t="s">
        <v>93</v>
      </c>
      <c r="D1015" t="s">
        <v>81</v>
      </c>
      <c r="E1015" s="54" t="s">
        <v>255</v>
      </c>
      <c r="F1015" s="54">
        <v>706</v>
      </c>
      <c r="G1015" s="52">
        <v>0</v>
      </c>
      <c r="H1015" s="52">
        <v>0</v>
      </c>
      <c r="I1015" s="52">
        <v>0</v>
      </c>
      <c r="J1015" s="52">
        <v>0</v>
      </c>
      <c r="K1015" s="52">
        <v>1</v>
      </c>
      <c r="L1015" s="52">
        <v>0</v>
      </c>
      <c r="M1015" s="12">
        <f t="shared" si="194"/>
        <v>0</v>
      </c>
      <c r="N1015" s="6">
        <f t="shared" si="195"/>
        <v>0</v>
      </c>
      <c r="O1015" s="1">
        <f t="shared" si="196"/>
        <v>0</v>
      </c>
      <c r="P1015" s="12">
        <f t="shared" si="207"/>
        <v>0</v>
      </c>
      <c r="Q1015" s="6">
        <f t="shared" si="197"/>
        <v>0</v>
      </c>
      <c r="R1015" s="1">
        <f t="shared" si="198"/>
        <v>0</v>
      </c>
      <c r="S1015" s="12">
        <f t="shared" si="199"/>
        <v>0</v>
      </c>
      <c r="T1015" s="6">
        <f t="shared" si="200"/>
        <v>0</v>
      </c>
      <c r="U1015" s="1">
        <f t="shared" si="201"/>
        <v>0</v>
      </c>
      <c r="V1015" s="13">
        <f t="shared" si="202"/>
        <v>0</v>
      </c>
      <c r="W1015">
        <f t="shared" si="203"/>
        <v>0</v>
      </c>
      <c r="X1015">
        <f t="shared" si="204"/>
        <v>0</v>
      </c>
      <c r="Y1015" s="55" t="s">
        <v>259</v>
      </c>
    </row>
    <row r="1016" spans="1:25" ht="14.25">
      <c r="A1016" s="54">
        <v>1223</v>
      </c>
      <c r="B1016" s="54">
        <v>2189554</v>
      </c>
      <c r="C1016" s="54" t="s">
        <v>185</v>
      </c>
      <c r="D1016" t="s">
        <v>178</v>
      </c>
      <c r="E1016" s="54" t="s">
        <v>262</v>
      </c>
      <c r="F1016" s="54">
        <v>705</v>
      </c>
      <c r="G1016" s="52">
        <v>0</v>
      </c>
      <c r="H1016" s="52">
        <v>0</v>
      </c>
      <c r="I1016" s="52">
        <v>0</v>
      </c>
      <c r="J1016" s="52">
        <v>0</v>
      </c>
      <c r="K1016" s="52">
        <v>1</v>
      </c>
      <c r="L1016" s="52">
        <v>0</v>
      </c>
      <c r="M1016" s="12">
        <f t="shared" si="194"/>
        <v>0</v>
      </c>
      <c r="N1016" s="6">
        <f t="shared" si="195"/>
        <v>0</v>
      </c>
      <c r="O1016" s="1">
        <f t="shared" si="196"/>
        <v>0</v>
      </c>
      <c r="P1016" s="12">
        <f t="shared" si="207"/>
        <v>0</v>
      </c>
      <c r="Q1016" s="6">
        <f t="shared" si="197"/>
        <v>0</v>
      </c>
      <c r="R1016" s="1">
        <f t="shared" si="198"/>
        <v>0</v>
      </c>
      <c r="S1016" s="12">
        <f t="shared" si="199"/>
        <v>0</v>
      </c>
      <c r="T1016" s="6">
        <f t="shared" si="200"/>
        <v>0</v>
      </c>
      <c r="U1016" s="1">
        <f t="shared" si="201"/>
        <v>0</v>
      </c>
      <c r="V1016" s="13">
        <f t="shared" si="202"/>
        <v>0</v>
      </c>
      <c r="W1016">
        <f t="shared" si="203"/>
        <v>0</v>
      </c>
      <c r="X1016">
        <f t="shared" si="204"/>
        <v>0</v>
      </c>
      <c r="Y1016" s="55" t="s">
        <v>259</v>
      </c>
    </row>
    <row r="1017" spans="1:25" ht="14.25">
      <c r="A1017" s="54">
        <v>1230</v>
      </c>
      <c r="B1017" s="54">
        <v>1059624</v>
      </c>
      <c r="C1017" s="54" t="s">
        <v>60</v>
      </c>
      <c r="D1017" t="s">
        <v>41</v>
      </c>
      <c r="E1017" s="54" t="s">
        <v>253</v>
      </c>
      <c r="F1017" s="54">
        <v>704</v>
      </c>
      <c r="G1017" s="52">
        <v>0</v>
      </c>
      <c r="H1017" s="52">
        <v>0</v>
      </c>
      <c r="I1017" s="52">
        <v>0</v>
      </c>
      <c r="J1017" s="52">
        <v>0</v>
      </c>
      <c r="K1017" s="52">
        <v>1</v>
      </c>
      <c r="L1017" s="52">
        <v>0</v>
      </c>
      <c r="M1017" s="12">
        <f t="shared" si="194"/>
        <v>0</v>
      </c>
      <c r="N1017" s="6">
        <f t="shared" si="195"/>
        <v>0</v>
      </c>
      <c r="O1017" s="1">
        <f t="shared" si="196"/>
        <v>0</v>
      </c>
      <c r="P1017" s="12">
        <f t="shared" si="207"/>
        <v>0</v>
      </c>
      <c r="Q1017" s="6">
        <f t="shared" si="197"/>
        <v>0</v>
      </c>
      <c r="R1017" s="1">
        <f t="shared" si="198"/>
        <v>0</v>
      </c>
      <c r="S1017" s="12">
        <f t="shared" si="199"/>
        <v>0</v>
      </c>
      <c r="T1017" s="6">
        <f t="shared" si="200"/>
        <v>0</v>
      </c>
      <c r="U1017" s="1">
        <f t="shared" si="201"/>
        <v>0</v>
      </c>
      <c r="V1017" s="13">
        <f t="shared" si="202"/>
        <v>0</v>
      </c>
      <c r="W1017">
        <f t="shared" si="203"/>
        <v>0</v>
      </c>
      <c r="X1017">
        <f t="shared" si="204"/>
        <v>0</v>
      </c>
      <c r="Y1017" s="55" t="s">
        <v>259</v>
      </c>
    </row>
    <row r="1018" spans="1:25" ht="14.25">
      <c r="A1018" s="54">
        <v>1270</v>
      </c>
      <c r="B1018" s="54">
        <v>2705612</v>
      </c>
      <c r="C1018" s="54" t="s">
        <v>233</v>
      </c>
      <c r="D1018" t="s">
        <v>212</v>
      </c>
      <c r="E1018" s="54" t="s">
        <v>261</v>
      </c>
      <c r="F1018" s="54">
        <v>700</v>
      </c>
      <c r="G1018" s="52">
        <v>0</v>
      </c>
      <c r="H1018" s="52">
        <v>0</v>
      </c>
      <c r="I1018" s="52">
        <v>0</v>
      </c>
      <c r="J1018" s="52">
        <v>0</v>
      </c>
      <c r="K1018" s="52">
        <v>1</v>
      </c>
      <c r="L1018" s="52">
        <v>0</v>
      </c>
      <c r="M1018" s="12">
        <f t="shared" si="194"/>
        <v>0</v>
      </c>
      <c r="N1018" s="6">
        <f t="shared" si="195"/>
        <v>0</v>
      </c>
      <c r="O1018" s="1">
        <f t="shared" si="196"/>
        <v>0</v>
      </c>
      <c r="P1018" s="12">
        <f t="shared" si="207"/>
        <v>0</v>
      </c>
      <c r="Q1018" s="6">
        <f t="shared" si="197"/>
        <v>0</v>
      </c>
      <c r="R1018" s="1">
        <f t="shared" si="198"/>
        <v>0</v>
      </c>
      <c r="S1018" s="12">
        <f t="shared" si="199"/>
        <v>0</v>
      </c>
      <c r="T1018" s="6">
        <f t="shared" si="200"/>
        <v>0</v>
      </c>
      <c r="U1018" s="1">
        <f t="shared" si="201"/>
        <v>0</v>
      </c>
      <c r="V1018" s="13">
        <f t="shared" si="202"/>
        <v>0</v>
      </c>
      <c r="W1018">
        <f t="shared" si="203"/>
        <v>0</v>
      </c>
      <c r="X1018">
        <f t="shared" si="204"/>
        <v>0</v>
      </c>
      <c r="Y1018" s="55" t="s">
        <v>259</v>
      </c>
    </row>
    <row r="1019" spans="1:25" ht="14.25">
      <c r="A1019" s="54">
        <v>1309</v>
      </c>
      <c r="B1019" s="54">
        <v>2142737</v>
      </c>
      <c r="C1019" s="54" t="s">
        <v>182</v>
      </c>
      <c r="D1019" t="s">
        <v>178</v>
      </c>
      <c r="E1019" s="54" t="s">
        <v>262</v>
      </c>
      <c r="F1019" s="54">
        <v>697</v>
      </c>
      <c r="G1019" s="52">
        <v>0</v>
      </c>
      <c r="H1019" s="52">
        <v>0</v>
      </c>
      <c r="I1019" s="52">
        <v>0</v>
      </c>
      <c r="J1019" s="52">
        <v>0</v>
      </c>
      <c r="K1019" s="52">
        <v>1</v>
      </c>
      <c r="L1019" s="52">
        <v>0</v>
      </c>
      <c r="M1019" s="12">
        <f t="shared" si="194"/>
        <v>0</v>
      </c>
      <c r="N1019" s="6">
        <f t="shared" si="195"/>
        <v>0</v>
      </c>
      <c r="O1019" s="1">
        <f t="shared" si="196"/>
        <v>0</v>
      </c>
      <c r="P1019" s="12">
        <f t="shared" si="207"/>
        <v>0</v>
      </c>
      <c r="Q1019" s="6">
        <f t="shared" si="197"/>
        <v>0</v>
      </c>
      <c r="R1019" s="1">
        <f t="shared" si="198"/>
        <v>0</v>
      </c>
      <c r="S1019" s="12">
        <f t="shared" si="199"/>
        <v>0</v>
      </c>
      <c r="T1019" s="6">
        <f t="shared" si="200"/>
        <v>0</v>
      </c>
      <c r="U1019" s="1">
        <f t="shared" si="201"/>
        <v>0</v>
      </c>
      <c r="V1019" s="13">
        <f t="shared" si="202"/>
        <v>0</v>
      </c>
      <c r="W1019">
        <f t="shared" si="203"/>
        <v>0</v>
      </c>
      <c r="X1019">
        <f t="shared" si="204"/>
        <v>0</v>
      </c>
      <c r="Y1019" s="55" t="s">
        <v>259</v>
      </c>
    </row>
    <row r="1020" spans="1:25" ht="14.25">
      <c r="A1020" s="54">
        <v>1309</v>
      </c>
      <c r="B1020" s="54">
        <v>2286695</v>
      </c>
      <c r="C1020" s="54" t="s">
        <v>190</v>
      </c>
      <c r="D1020" t="s">
        <v>178</v>
      </c>
      <c r="E1020" s="54" t="s">
        <v>262</v>
      </c>
      <c r="F1020" s="54">
        <v>697</v>
      </c>
      <c r="G1020" s="52">
        <v>0</v>
      </c>
      <c r="H1020" s="52">
        <v>0</v>
      </c>
      <c r="I1020" s="52">
        <v>0</v>
      </c>
      <c r="J1020" s="52">
        <v>0</v>
      </c>
      <c r="K1020" s="52">
        <v>1</v>
      </c>
      <c r="L1020" s="52">
        <v>0</v>
      </c>
      <c r="M1020" s="12">
        <f t="shared" si="194"/>
        <v>0</v>
      </c>
      <c r="N1020" s="6">
        <f t="shared" si="195"/>
        <v>0</v>
      </c>
      <c r="O1020" s="1">
        <f t="shared" si="196"/>
        <v>0</v>
      </c>
      <c r="P1020" s="12">
        <f t="shared" si="207"/>
        <v>0</v>
      </c>
      <c r="Q1020" s="6">
        <f t="shared" si="197"/>
        <v>0</v>
      </c>
      <c r="R1020" s="1">
        <f t="shared" si="198"/>
        <v>0</v>
      </c>
      <c r="S1020" s="12">
        <f t="shared" si="199"/>
        <v>0</v>
      </c>
      <c r="T1020" s="6">
        <f t="shared" si="200"/>
        <v>0</v>
      </c>
      <c r="U1020" s="1">
        <f t="shared" si="201"/>
        <v>0</v>
      </c>
      <c r="V1020" s="13">
        <f t="shared" si="202"/>
        <v>0</v>
      </c>
      <c r="W1020">
        <f t="shared" si="203"/>
        <v>0</v>
      </c>
      <c r="X1020">
        <f t="shared" si="204"/>
        <v>0</v>
      </c>
      <c r="Y1020" s="55" t="s">
        <v>259</v>
      </c>
    </row>
    <row r="1021" spans="1:25" ht="14.25">
      <c r="A1021" s="54">
        <v>1331</v>
      </c>
      <c r="B1021" s="54">
        <v>2504104</v>
      </c>
      <c r="C1021" s="54" t="s">
        <v>209</v>
      </c>
      <c r="D1021" t="s">
        <v>205</v>
      </c>
      <c r="E1021" s="54" t="s">
        <v>253</v>
      </c>
      <c r="F1021" s="54">
        <v>695</v>
      </c>
      <c r="G1021" s="52">
        <v>0</v>
      </c>
      <c r="H1021" s="52">
        <v>0</v>
      </c>
      <c r="I1021" s="52">
        <v>0</v>
      </c>
      <c r="J1021" s="52">
        <v>0</v>
      </c>
      <c r="K1021" s="52">
        <v>1</v>
      </c>
      <c r="L1021" s="52">
        <v>0</v>
      </c>
      <c r="M1021" s="12">
        <f t="shared" si="194"/>
        <v>0</v>
      </c>
      <c r="N1021" s="6">
        <f t="shared" si="195"/>
        <v>0</v>
      </c>
      <c r="O1021" s="1">
        <f t="shared" si="196"/>
        <v>0</v>
      </c>
      <c r="P1021" s="12">
        <f t="shared" si="207"/>
        <v>0</v>
      </c>
      <c r="Q1021" s="6">
        <f t="shared" si="197"/>
        <v>0</v>
      </c>
      <c r="R1021" s="1">
        <f t="shared" si="198"/>
        <v>0</v>
      </c>
      <c r="S1021" s="12">
        <f t="shared" si="199"/>
        <v>0</v>
      </c>
      <c r="T1021" s="6">
        <f t="shared" si="200"/>
        <v>0</v>
      </c>
      <c r="U1021" s="1">
        <f t="shared" si="201"/>
        <v>0</v>
      </c>
      <c r="V1021" s="13">
        <f t="shared" si="202"/>
        <v>0</v>
      </c>
      <c r="W1021">
        <f t="shared" si="203"/>
        <v>0</v>
      </c>
      <c r="X1021">
        <f t="shared" si="204"/>
        <v>0</v>
      </c>
      <c r="Y1021" s="55" t="s">
        <v>259</v>
      </c>
    </row>
    <row r="1022" spans="1:25" ht="14.25">
      <c r="A1022" s="54">
        <v>1357</v>
      </c>
      <c r="B1022" s="54">
        <v>1014174</v>
      </c>
      <c r="C1022" s="54" t="s">
        <v>46</v>
      </c>
      <c r="D1022" t="s">
        <v>41</v>
      </c>
      <c r="E1022" s="54" t="s">
        <v>254</v>
      </c>
      <c r="F1022" s="54">
        <v>692</v>
      </c>
      <c r="G1022" s="52">
        <v>0</v>
      </c>
      <c r="H1022" s="52">
        <v>0</v>
      </c>
      <c r="I1022" s="52">
        <v>0</v>
      </c>
      <c r="J1022" s="52">
        <v>0</v>
      </c>
      <c r="K1022" s="52">
        <v>1</v>
      </c>
      <c r="L1022" s="52">
        <v>0</v>
      </c>
      <c r="M1022" s="12">
        <f t="shared" si="194"/>
        <v>0</v>
      </c>
      <c r="N1022" s="6">
        <f t="shared" si="195"/>
        <v>0</v>
      </c>
      <c r="O1022" s="1">
        <f t="shared" si="196"/>
        <v>0</v>
      </c>
      <c r="P1022" s="12">
        <f t="shared" si="207"/>
        <v>0</v>
      </c>
      <c r="Q1022" s="6">
        <f t="shared" si="197"/>
        <v>0</v>
      </c>
      <c r="R1022" s="1">
        <f t="shared" si="198"/>
        <v>0</v>
      </c>
      <c r="S1022" s="12">
        <f t="shared" si="199"/>
        <v>0</v>
      </c>
      <c r="T1022" s="6">
        <f t="shared" si="200"/>
        <v>0</v>
      </c>
      <c r="U1022" s="1">
        <f t="shared" si="201"/>
        <v>0</v>
      </c>
      <c r="V1022" s="13">
        <f t="shared" si="202"/>
        <v>0</v>
      </c>
      <c r="W1022">
        <f t="shared" si="203"/>
        <v>0</v>
      </c>
      <c r="X1022">
        <f t="shared" si="204"/>
        <v>0</v>
      </c>
      <c r="Y1022" s="55" t="s">
        <v>259</v>
      </c>
    </row>
    <row r="1023" spans="1:25" ht="14.25">
      <c r="A1023" s="54">
        <v>1357</v>
      </c>
      <c r="B1023" s="54">
        <v>2692633</v>
      </c>
      <c r="C1023" s="54" t="s">
        <v>243</v>
      </c>
      <c r="D1023" t="s">
        <v>236</v>
      </c>
      <c r="E1023" s="54" t="s">
        <v>255</v>
      </c>
      <c r="F1023" s="54">
        <v>692</v>
      </c>
      <c r="G1023" s="52">
        <v>0</v>
      </c>
      <c r="H1023" s="52">
        <v>0</v>
      </c>
      <c r="I1023" s="52">
        <v>0</v>
      </c>
      <c r="J1023" s="52">
        <v>0</v>
      </c>
      <c r="K1023" s="52">
        <v>1</v>
      </c>
      <c r="L1023" s="52">
        <v>0</v>
      </c>
      <c r="M1023" s="12">
        <f t="shared" si="194"/>
        <v>0</v>
      </c>
      <c r="N1023" s="6">
        <f t="shared" si="195"/>
        <v>0</v>
      </c>
      <c r="O1023" s="1">
        <f t="shared" si="196"/>
        <v>0</v>
      </c>
      <c r="P1023" s="12">
        <f t="shared" si="207"/>
        <v>0</v>
      </c>
      <c r="Q1023" s="6">
        <f t="shared" si="197"/>
        <v>0</v>
      </c>
      <c r="R1023" s="1">
        <f t="shared" si="198"/>
        <v>0</v>
      </c>
      <c r="S1023" s="12">
        <f t="shared" si="199"/>
        <v>0</v>
      </c>
      <c r="T1023" s="6">
        <f t="shared" si="200"/>
        <v>0</v>
      </c>
      <c r="U1023" s="1">
        <f t="shared" si="201"/>
        <v>0</v>
      </c>
      <c r="V1023" s="13">
        <f t="shared" si="202"/>
        <v>0</v>
      </c>
      <c r="W1023">
        <f t="shared" si="203"/>
        <v>0</v>
      </c>
      <c r="X1023">
        <f t="shared" si="204"/>
        <v>0</v>
      </c>
      <c r="Y1023" s="55" t="s">
        <v>259</v>
      </c>
    </row>
    <row r="1024" spans="1:25" ht="14.25">
      <c r="A1024" s="54">
        <v>1390</v>
      </c>
      <c r="B1024" s="54">
        <v>1002943</v>
      </c>
      <c r="C1024" s="54" t="s">
        <v>100</v>
      </c>
      <c r="D1024" t="s">
        <v>101</v>
      </c>
      <c r="E1024" s="54" t="s">
        <v>258</v>
      </c>
      <c r="F1024" s="54">
        <v>688</v>
      </c>
      <c r="G1024" s="52">
        <v>0</v>
      </c>
      <c r="H1024" s="52">
        <v>0</v>
      </c>
      <c r="I1024" s="52">
        <v>0</v>
      </c>
      <c r="J1024" s="52">
        <v>0</v>
      </c>
      <c r="K1024" s="52">
        <v>1</v>
      </c>
      <c r="L1024" s="52">
        <v>0</v>
      </c>
      <c r="M1024" s="12">
        <f t="shared" si="194"/>
        <v>0</v>
      </c>
      <c r="N1024" s="6">
        <f t="shared" si="195"/>
        <v>0</v>
      </c>
      <c r="O1024" s="1">
        <f t="shared" si="196"/>
        <v>0</v>
      </c>
      <c r="P1024" s="12">
        <f t="shared" si="207"/>
        <v>0</v>
      </c>
      <c r="Q1024" s="6">
        <f t="shared" si="197"/>
        <v>0</v>
      </c>
      <c r="R1024" s="1">
        <f t="shared" si="198"/>
        <v>0</v>
      </c>
      <c r="S1024" s="12">
        <f t="shared" si="199"/>
        <v>0</v>
      </c>
      <c r="T1024" s="6">
        <f t="shared" si="200"/>
        <v>0</v>
      </c>
      <c r="U1024" s="1">
        <f t="shared" si="201"/>
        <v>0</v>
      </c>
      <c r="V1024" s="13">
        <f t="shared" si="202"/>
        <v>0</v>
      </c>
      <c r="W1024">
        <f t="shared" si="203"/>
        <v>0</v>
      </c>
      <c r="X1024">
        <f t="shared" si="204"/>
        <v>0</v>
      </c>
      <c r="Y1024" s="55" t="s">
        <v>259</v>
      </c>
    </row>
    <row r="1025" spans="1:25" ht="14.25">
      <c r="A1025" s="54">
        <v>1398</v>
      </c>
      <c r="B1025" s="54">
        <v>1046843</v>
      </c>
      <c r="C1025" s="54" t="s">
        <v>158</v>
      </c>
      <c r="D1025" t="s">
        <v>159</v>
      </c>
      <c r="E1025" s="54" t="s">
        <v>253</v>
      </c>
      <c r="F1025" s="54">
        <v>687</v>
      </c>
      <c r="G1025" s="52">
        <v>0</v>
      </c>
      <c r="H1025" s="52">
        <v>0</v>
      </c>
      <c r="I1025" s="52">
        <v>0</v>
      </c>
      <c r="J1025" s="52">
        <v>0</v>
      </c>
      <c r="K1025" s="52">
        <v>1</v>
      </c>
      <c r="L1025" s="52">
        <v>0</v>
      </c>
      <c r="M1025" s="12">
        <f t="shared" si="194"/>
        <v>0</v>
      </c>
      <c r="N1025" s="6">
        <f t="shared" si="195"/>
        <v>0</v>
      </c>
      <c r="O1025" s="1">
        <f t="shared" si="196"/>
        <v>0</v>
      </c>
      <c r="P1025" s="12">
        <f t="shared" si="207"/>
        <v>0</v>
      </c>
      <c r="Q1025" s="6">
        <f t="shared" si="197"/>
        <v>0</v>
      </c>
      <c r="R1025" s="1">
        <f t="shared" si="198"/>
        <v>0</v>
      </c>
      <c r="S1025" s="12">
        <f t="shared" si="199"/>
        <v>0</v>
      </c>
      <c r="T1025" s="6">
        <f t="shared" si="200"/>
        <v>0</v>
      </c>
      <c r="U1025" s="1">
        <f t="shared" si="201"/>
        <v>0</v>
      </c>
      <c r="V1025" s="13">
        <f t="shared" si="202"/>
        <v>0</v>
      </c>
      <c r="W1025">
        <f t="shared" si="203"/>
        <v>0</v>
      </c>
      <c r="X1025">
        <f t="shared" si="204"/>
        <v>0</v>
      </c>
      <c r="Y1025" s="55" t="s">
        <v>259</v>
      </c>
    </row>
    <row r="1026" spans="1:25" ht="14.25">
      <c r="A1026" s="54">
        <v>1406</v>
      </c>
      <c r="B1026" s="54">
        <v>2394701</v>
      </c>
      <c r="C1026" s="54" t="s">
        <v>222</v>
      </c>
      <c r="D1026" t="s">
        <v>212</v>
      </c>
      <c r="E1026" s="54" t="s">
        <v>261</v>
      </c>
      <c r="F1026" s="54">
        <v>686</v>
      </c>
      <c r="G1026" s="52">
        <v>0</v>
      </c>
      <c r="H1026" s="52">
        <v>0</v>
      </c>
      <c r="I1026" s="52">
        <v>0</v>
      </c>
      <c r="J1026" s="52">
        <v>0</v>
      </c>
      <c r="K1026" s="52">
        <v>1</v>
      </c>
      <c r="L1026" s="52">
        <v>0</v>
      </c>
      <c r="M1026" s="12">
        <f aca="true" t="shared" si="208" ref="M1026:M1089">IF(A1026&lt;(G1026+1),(G1026-A1026+1)/G1026,0)</f>
        <v>0</v>
      </c>
      <c r="N1026" s="6">
        <f aca="true" t="shared" si="209" ref="N1026:N1089">IF(G1026&lt;10,MIN(10,G1026*2),IF(G1026&gt;10*K1026*L1026,10*K1026*L1026,G1026))</f>
        <v>0</v>
      </c>
      <c r="O1026" s="1">
        <f aca="true" t="shared" si="210" ref="O1026:O1089">M1026*N1026</f>
        <v>0</v>
      </c>
      <c r="P1026" s="12">
        <f t="shared" si="207"/>
        <v>0</v>
      </c>
      <c r="Q1026" s="6">
        <f aca="true" t="shared" si="211" ref="Q1026:Q1089">IF(H1026&lt;15,MIN(15,H1026*2),IF(H1026&gt;15*K1026*L1026,15*K1026*L1026,H1026))</f>
        <v>0</v>
      </c>
      <c r="R1026" s="1">
        <f aca="true" t="shared" si="212" ref="R1026:R1089">P1026*Q1026</f>
        <v>0</v>
      </c>
      <c r="S1026" s="12">
        <f aca="true" t="shared" si="213" ref="S1026:S1089">IF(I1026&gt;0,IF(A1026&lt;(G1026+H1026+I1026+1),MIN((I1026-A1026+G1026+H1026+1)/I1026,1),0),0)</f>
        <v>0</v>
      </c>
      <c r="T1026" s="6">
        <f aca="true" t="shared" si="214" ref="T1026:T1089">IF(I1026&lt;20,MIN(20,I1026*2),IF(I1026&gt;20*K1026*L1026,20*K1026*L1026,I1026))</f>
        <v>0</v>
      </c>
      <c r="U1026" s="1">
        <f aca="true" t="shared" si="215" ref="U1026:U1089">S1026*T1026</f>
        <v>0</v>
      </c>
      <c r="V1026" s="13">
        <f aca="true" t="shared" si="216" ref="V1026:V1089">IF(J1026&gt;0,IF(A1026&lt;(G1026+H1026+I1026+J1026+1),MIN((J1026-A1026+G1026+H1026+I1026+1)/J1026,1),0),0)</f>
        <v>0</v>
      </c>
      <c r="W1026">
        <f aca="true" t="shared" si="217" ref="W1026:W1089">IF(J1026&lt;40,MIN(40,J1026*2),IF(J1026&gt;40*K1026*L1026,40*K1026*L1026,J1026))</f>
        <v>0</v>
      </c>
      <c r="X1026">
        <f aca="true" t="shared" si="218" ref="X1026:X1089">V1026*W1026</f>
        <v>0</v>
      </c>
      <c r="Y1026" s="55" t="s">
        <v>259</v>
      </c>
    </row>
    <row r="1027" spans="1:25" ht="14.25">
      <c r="A1027" s="54">
        <v>1444</v>
      </c>
      <c r="B1027" s="54">
        <v>2692642</v>
      </c>
      <c r="C1027" s="54" t="s">
        <v>244</v>
      </c>
      <c r="D1027" t="s">
        <v>236</v>
      </c>
      <c r="E1027" s="54" t="s">
        <v>253</v>
      </c>
      <c r="F1027" s="54">
        <v>681</v>
      </c>
      <c r="G1027" s="52">
        <v>0</v>
      </c>
      <c r="H1027" s="52">
        <v>0</v>
      </c>
      <c r="I1027" s="52">
        <v>0</v>
      </c>
      <c r="J1027" s="52">
        <v>0</v>
      </c>
      <c r="K1027" s="52">
        <v>1</v>
      </c>
      <c r="L1027" s="52">
        <v>0</v>
      </c>
      <c r="M1027" s="12">
        <f t="shared" si="208"/>
        <v>0</v>
      </c>
      <c r="N1027" s="6">
        <f t="shared" si="209"/>
        <v>0</v>
      </c>
      <c r="O1027" s="1">
        <f t="shared" si="210"/>
        <v>0</v>
      </c>
      <c r="P1027" s="12">
        <f t="shared" si="207"/>
        <v>0</v>
      </c>
      <c r="Q1027" s="6">
        <f t="shared" si="211"/>
        <v>0</v>
      </c>
      <c r="R1027" s="1">
        <f t="shared" si="212"/>
        <v>0</v>
      </c>
      <c r="S1027" s="12">
        <f t="shared" si="213"/>
        <v>0</v>
      </c>
      <c r="T1027" s="6">
        <f t="shared" si="214"/>
        <v>0</v>
      </c>
      <c r="U1027" s="1">
        <f t="shared" si="215"/>
        <v>0</v>
      </c>
      <c r="V1027" s="13">
        <f t="shared" si="216"/>
        <v>0</v>
      </c>
      <c r="W1027">
        <f t="shared" si="217"/>
        <v>0</v>
      </c>
      <c r="X1027">
        <f t="shared" si="218"/>
        <v>0</v>
      </c>
      <c r="Y1027" s="55" t="s">
        <v>259</v>
      </c>
    </row>
    <row r="1028" spans="1:25" ht="14.25">
      <c r="A1028" s="54">
        <v>1460</v>
      </c>
      <c r="B1028" s="54">
        <v>2705634</v>
      </c>
      <c r="C1028" s="54" t="s">
        <v>234</v>
      </c>
      <c r="D1028" t="s">
        <v>212</v>
      </c>
      <c r="E1028" s="54" t="s">
        <v>261</v>
      </c>
      <c r="F1028" s="54">
        <v>679</v>
      </c>
      <c r="G1028" s="52">
        <v>0</v>
      </c>
      <c r="H1028" s="52">
        <v>0</v>
      </c>
      <c r="I1028" s="52">
        <v>0</v>
      </c>
      <c r="J1028" s="52">
        <v>0</v>
      </c>
      <c r="K1028" s="52">
        <v>1</v>
      </c>
      <c r="L1028" s="52">
        <v>0</v>
      </c>
      <c r="M1028" s="12">
        <f t="shared" si="208"/>
        <v>0</v>
      </c>
      <c r="N1028" s="6">
        <f t="shared" si="209"/>
        <v>0</v>
      </c>
      <c r="O1028" s="1">
        <f t="shared" si="210"/>
        <v>0</v>
      </c>
      <c r="P1028" s="12">
        <f t="shared" si="207"/>
        <v>0</v>
      </c>
      <c r="Q1028" s="6">
        <f t="shared" si="211"/>
        <v>0</v>
      </c>
      <c r="R1028" s="1">
        <f t="shared" si="212"/>
        <v>0</v>
      </c>
      <c r="S1028" s="12">
        <f t="shared" si="213"/>
        <v>0</v>
      </c>
      <c r="T1028" s="6">
        <f t="shared" si="214"/>
        <v>0</v>
      </c>
      <c r="U1028" s="1">
        <f t="shared" si="215"/>
        <v>0</v>
      </c>
      <c r="V1028" s="13">
        <f t="shared" si="216"/>
        <v>0</v>
      </c>
      <c r="W1028">
        <f t="shared" si="217"/>
        <v>0</v>
      </c>
      <c r="X1028">
        <f t="shared" si="218"/>
        <v>0</v>
      </c>
      <c r="Y1028" s="55" t="s">
        <v>259</v>
      </c>
    </row>
    <row r="1029" spans="1:25" ht="14.25">
      <c r="A1029" s="54">
        <v>1543</v>
      </c>
      <c r="B1029" s="54">
        <v>2590344</v>
      </c>
      <c r="C1029" s="54" t="s">
        <v>143</v>
      </c>
      <c r="D1029" t="s">
        <v>101</v>
      </c>
      <c r="E1029" s="54" t="s">
        <v>265</v>
      </c>
      <c r="F1029" s="54">
        <v>670</v>
      </c>
      <c r="G1029" s="52">
        <v>0</v>
      </c>
      <c r="H1029" s="52">
        <v>0</v>
      </c>
      <c r="I1029" s="52">
        <v>0</v>
      </c>
      <c r="J1029" s="52">
        <v>0</v>
      </c>
      <c r="K1029" s="52">
        <v>1</v>
      </c>
      <c r="L1029" s="52">
        <v>0</v>
      </c>
      <c r="M1029" s="12">
        <f t="shared" si="208"/>
        <v>0</v>
      </c>
      <c r="N1029" s="6">
        <f t="shared" si="209"/>
        <v>0</v>
      </c>
      <c r="O1029" s="1">
        <f t="shared" si="210"/>
        <v>0</v>
      </c>
      <c r="P1029" s="12">
        <f t="shared" si="207"/>
        <v>0</v>
      </c>
      <c r="Q1029" s="6">
        <f t="shared" si="211"/>
        <v>0</v>
      </c>
      <c r="R1029" s="1">
        <f t="shared" si="212"/>
        <v>0</v>
      </c>
      <c r="S1029" s="12">
        <f t="shared" si="213"/>
        <v>0</v>
      </c>
      <c r="T1029" s="6">
        <f t="shared" si="214"/>
        <v>0</v>
      </c>
      <c r="U1029" s="1">
        <f t="shared" si="215"/>
        <v>0</v>
      </c>
      <c r="V1029" s="13">
        <f t="shared" si="216"/>
        <v>0</v>
      </c>
      <c r="W1029">
        <f t="shared" si="217"/>
        <v>0</v>
      </c>
      <c r="X1029">
        <f t="shared" si="218"/>
        <v>0</v>
      </c>
      <c r="Y1029" s="55" t="s">
        <v>259</v>
      </c>
    </row>
    <row r="1030" spans="1:25" ht="14.25">
      <c r="A1030" s="54">
        <v>1556</v>
      </c>
      <c r="B1030" s="54">
        <v>2504137</v>
      </c>
      <c r="C1030" s="54" t="s">
        <v>224</v>
      </c>
      <c r="D1030" t="s">
        <v>212</v>
      </c>
      <c r="E1030" s="54" t="s">
        <v>261</v>
      </c>
      <c r="F1030" s="54">
        <v>668</v>
      </c>
      <c r="G1030" s="52">
        <v>0</v>
      </c>
      <c r="H1030" s="52">
        <v>0</v>
      </c>
      <c r="I1030" s="52">
        <v>0</v>
      </c>
      <c r="J1030" s="52">
        <v>0</v>
      </c>
      <c r="K1030" s="52">
        <v>1</v>
      </c>
      <c r="L1030" s="52">
        <v>0</v>
      </c>
      <c r="M1030" s="12">
        <f t="shared" si="208"/>
        <v>0</v>
      </c>
      <c r="N1030" s="6">
        <f t="shared" si="209"/>
        <v>0</v>
      </c>
      <c r="O1030" s="1">
        <f t="shared" si="210"/>
        <v>0</v>
      </c>
      <c r="P1030" s="12">
        <f t="shared" si="207"/>
        <v>0</v>
      </c>
      <c r="Q1030" s="6">
        <f t="shared" si="211"/>
        <v>0</v>
      </c>
      <c r="R1030" s="1">
        <f t="shared" si="212"/>
        <v>0</v>
      </c>
      <c r="S1030" s="12">
        <f t="shared" si="213"/>
        <v>0</v>
      </c>
      <c r="T1030" s="6">
        <f t="shared" si="214"/>
        <v>0</v>
      </c>
      <c r="U1030" s="1">
        <f t="shared" si="215"/>
        <v>0</v>
      </c>
      <c r="V1030" s="13">
        <f t="shared" si="216"/>
        <v>0</v>
      </c>
      <c r="W1030">
        <f t="shared" si="217"/>
        <v>0</v>
      </c>
      <c r="X1030">
        <f t="shared" si="218"/>
        <v>0</v>
      </c>
      <c r="Y1030" s="55" t="s">
        <v>259</v>
      </c>
    </row>
    <row r="1031" spans="1:25" ht="14.25">
      <c r="A1031" s="54">
        <v>1604</v>
      </c>
      <c r="B1031" s="54">
        <v>2600425</v>
      </c>
      <c r="C1031" s="54" t="s">
        <v>267</v>
      </c>
      <c r="D1031" t="s">
        <v>101</v>
      </c>
      <c r="E1031" s="54" t="s">
        <v>255</v>
      </c>
      <c r="F1031" s="54">
        <v>663</v>
      </c>
      <c r="G1031" s="52">
        <v>0</v>
      </c>
      <c r="H1031" s="52">
        <v>0</v>
      </c>
      <c r="I1031" s="52">
        <v>0</v>
      </c>
      <c r="J1031" s="52">
        <v>0</v>
      </c>
      <c r="K1031" s="52">
        <v>1</v>
      </c>
      <c r="L1031" s="52">
        <v>0</v>
      </c>
      <c r="M1031" s="12">
        <f t="shared" si="208"/>
        <v>0</v>
      </c>
      <c r="N1031" s="6">
        <f t="shared" si="209"/>
        <v>0</v>
      </c>
      <c r="O1031" s="1">
        <f t="shared" si="210"/>
        <v>0</v>
      </c>
      <c r="P1031" s="12">
        <f t="shared" si="207"/>
        <v>0</v>
      </c>
      <c r="Q1031" s="6">
        <f t="shared" si="211"/>
        <v>0</v>
      </c>
      <c r="R1031" s="1">
        <f t="shared" si="212"/>
        <v>0</v>
      </c>
      <c r="S1031" s="12">
        <f t="shared" si="213"/>
        <v>0</v>
      </c>
      <c r="T1031" s="6">
        <f t="shared" si="214"/>
        <v>0</v>
      </c>
      <c r="U1031" s="1">
        <f t="shared" si="215"/>
        <v>0</v>
      </c>
      <c r="V1031" s="13">
        <f t="shared" si="216"/>
        <v>0</v>
      </c>
      <c r="W1031">
        <f t="shared" si="217"/>
        <v>0</v>
      </c>
      <c r="X1031">
        <f t="shared" si="218"/>
        <v>0</v>
      </c>
      <c r="Y1031" s="55" t="s">
        <v>259</v>
      </c>
    </row>
    <row r="1032" spans="1:25" ht="14.25">
      <c r="A1032" s="54">
        <v>1631</v>
      </c>
      <c r="B1032" s="54">
        <v>1066515</v>
      </c>
      <c r="C1032" s="54" t="s">
        <v>61</v>
      </c>
      <c r="D1032" t="s">
        <v>41</v>
      </c>
      <c r="E1032" s="54" t="s">
        <v>254</v>
      </c>
      <c r="F1032" s="54">
        <v>660</v>
      </c>
      <c r="G1032" s="52">
        <v>0</v>
      </c>
      <c r="H1032" s="52">
        <v>0</v>
      </c>
      <c r="I1032" s="52">
        <v>0</v>
      </c>
      <c r="J1032" s="52">
        <v>0</v>
      </c>
      <c r="K1032" s="52">
        <v>1</v>
      </c>
      <c r="L1032" s="52">
        <v>0</v>
      </c>
      <c r="M1032" s="12">
        <f t="shared" si="208"/>
        <v>0</v>
      </c>
      <c r="N1032" s="6">
        <f t="shared" si="209"/>
        <v>0</v>
      </c>
      <c r="O1032" s="1">
        <f t="shared" si="210"/>
        <v>0</v>
      </c>
      <c r="P1032" s="12">
        <f t="shared" si="207"/>
        <v>0</v>
      </c>
      <c r="Q1032" s="6">
        <f t="shared" si="211"/>
        <v>0</v>
      </c>
      <c r="R1032" s="1">
        <f t="shared" si="212"/>
        <v>0</v>
      </c>
      <c r="S1032" s="12">
        <f t="shared" si="213"/>
        <v>0</v>
      </c>
      <c r="T1032" s="6">
        <f t="shared" si="214"/>
        <v>0</v>
      </c>
      <c r="U1032" s="1">
        <f t="shared" si="215"/>
        <v>0</v>
      </c>
      <c r="V1032" s="13">
        <f t="shared" si="216"/>
        <v>0</v>
      </c>
      <c r="W1032">
        <f t="shared" si="217"/>
        <v>0</v>
      </c>
      <c r="X1032">
        <f t="shared" si="218"/>
        <v>0</v>
      </c>
      <c r="Y1032" s="55" t="s">
        <v>259</v>
      </c>
    </row>
    <row r="1033" spans="1:25" ht="14.25">
      <c r="A1033" s="54">
        <v>1663</v>
      </c>
      <c r="B1033" s="54">
        <v>1090978</v>
      </c>
      <c r="C1033" s="54" t="s">
        <v>86</v>
      </c>
      <c r="D1033" t="s">
        <v>81</v>
      </c>
      <c r="E1033" s="54" t="s">
        <v>254</v>
      </c>
      <c r="F1033" s="54">
        <v>657</v>
      </c>
      <c r="G1033" s="52">
        <v>0</v>
      </c>
      <c r="H1033" s="52">
        <v>0</v>
      </c>
      <c r="I1033" s="52">
        <v>0</v>
      </c>
      <c r="J1033" s="52">
        <v>0</v>
      </c>
      <c r="K1033" s="52">
        <v>1</v>
      </c>
      <c r="L1033" s="52">
        <v>0</v>
      </c>
      <c r="M1033" s="12">
        <f t="shared" si="208"/>
        <v>0</v>
      </c>
      <c r="N1033" s="6">
        <f t="shared" si="209"/>
        <v>0</v>
      </c>
      <c r="O1033" s="1">
        <f t="shared" si="210"/>
        <v>0</v>
      </c>
      <c r="P1033" s="12">
        <f t="shared" si="207"/>
        <v>0</v>
      </c>
      <c r="Q1033" s="6">
        <f t="shared" si="211"/>
        <v>0</v>
      </c>
      <c r="R1033" s="1">
        <f t="shared" si="212"/>
        <v>0</v>
      </c>
      <c r="S1033" s="12">
        <f t="shared" si="213"/>
        <v>0</v>
      </c>
      <c r="T1033" s="6">
        <f t="shared" si="214"/>
        <v>0</v>
      </c>
      <c r="U1033" s="1">
        <f t="shared" si="215"/>
        <v>0</v>
      </c>
      <c r="V1033" s="13">
        <f t="shared" si="216"/>
        <v>0</v>
      </c>
      <c r="W1033">
        <f t="shared" si="217"/>
        <v>0</v>
      </c>
      <c r="X1033">
        <f t="shared" si="218"/>
        <v>0</v>
      </c>
      <c r="Y1033" s="55" t="s">
        <v>259</v>
      </c>
    </row>
    <row r="1034" spans="1:25" ht="14.25">
      <c r="A1034" s="54">
        <v>1778</v>
      </c>
      <c r="B1034" s="54">
        <v>2548014</v>
      </c>
      <c r="C1034" s="54" t="s">
        <v>202</v>
      </c>
      <c r="D1034" t="s">
        <v>197</v>
      </c>
      <c r="E1034" s="54" t="s">
        <v>261</v>
      </c>
      <c r="F1034" s="54">
        <v>642</v>
      </c>
      <c r="G1034" s="52">
        <v>0</v>
      </c>
      <c r="H1034" s="52">
        <v>0</v>
      </c>
      <c r="I1034" s="52">
        <v>0</v>
      </c>
      <c r="J1034" s="52">
        <v>0</v>
      </c>
      <c r="K1034" s="52">
        <v>1</v>
      </c>
      <c r="L1034" s="52">
        <v>0</v>
      </c>
      <c r="M1034" s="12">
        <f t="shared" si="208"/>
        <v>0</v>
      </c>
      <c r="N1034" s="6">
        <f t="shared" si="209"/>
        <v>0</v>
      </c>
      <c r="O1034" s="1">
        <f t="shared" si="210"/>
        <v>0</v>
      </c>
      <c r="P1034" s="12">
        <f t="shared" si="207"/>
        <v>0</v>
      </c>
      <c r="Q1034" s="6">
        <f t="shared" si="211"/>
        <v>0</v>
      </c>
      <c r="R1034" s="1">
        <f t="shared" si="212"/>
        <v>0</v>
      </c>
      <c r="S1034" s="12">
        <f t="shared" si="213"/>
        <v>0</v>
      </c>
      <c r="T1034" s="6">
        <f t="shared" si="214"/>
        <v>0</v>
      </c>
      <c r="U1034" s="1">
        <f t="shared" si="215"/>
        <v>0</v>
      </c>
      <c r="V1034" s="13">
        <f t="shared" si="216"/>
        <v>0</v>
      </c>
      <c r="W1034">
        <f t="shared" si="217"/>
        <v>0</v>
      </c>
      <c r="X1034">
        <f t="shared" si="218"/>
        <v>0</v>
      </c>
      <c r="Y1034" s="55" t="s">
        <v>259</v>
      </c>
    </row>
    <row r="1035" spans="1:25" ht="14.25">
      <c r="A1035" s="54">
        <v>1816</v>
      </c>
      <c r="B1035" s="54">
        <v>1067985</v>
      </c>
      <c r="C1035" s="54" t="s">
        <v>85</v>
      </c>
      <c r="D1035" t="s">
        <v>81</v>
      </c>
      <c r="E1035" s="54" t="s">
        <v>253</v>
      </c>
      <c r="F1035" s="54">
        <v>638</v>
      </c>
      <c r="G1035" s="52">
        <v>0</v>
      </c>
      <c r="H1035" s="52">
        <v>0</v>
      </c>
      <c r="I1035" s="52">
        <v>0</v>
      </c>
      <c r="J1035" s="52">
        <v>0</v>
      </c>
      <c r="K1035" s="52">
        <v>1</v>
      </c>
      <c r="L1035" s="52">
        <v>0</v>
      </c>
      <c r="M1035" s="12">
        <f t="shared" si="208"/>
        <v>0</v>
      </c>
      <c r="N1035" s="6">
        <f t="shared" si="209"/>
        <v>0</v>
      </c>
      <c r="O1035" s="1">
        <f t="shared" si="210"/>
        <v>0</v>
      </c>
      <c r="P1035" s="12">
        <f t="shared" si="207"/>
        <v>0</v>
      </c>
      <c r="Q1035" s="6">
        <f t="shared" si="211"/>
        <v>0</v>
      </c>
      <c r="R1035" s="1">
        <f t="shared" si="212"/>
        <v>0</v>
      </c>
      <c r="S1035" s="12">
        <f t="shared" si="213"/>
        <v>0</v>
      </c>
      <c r="T1035" s="6">
        <f t="shared" si="214"/>
        <v>0</v>
      </c>
      <c r="U1035" s="1">
        <f t="shared" si="215"/>
        <v>0</v>
      </c>
      <c r="V1035" s="13">
        <f t="shared" si="216"/>
        <v>0</v>
      </c>
      <c r="W1035">
        <f t="shared" si="217"/>
        <v>0</v>
      </c>
      <c r="X1035">
        <f t="shared" si="218"/>
        <v>0</v>
      </c>
      <c r="Y1035" s="55" t="s">
        <v>259</v>
      </c>
    </row>
    <row r="1036" spans="1:25" ht="14.25">
      <c r="A1036" s="54">
        <v>1822</v>
      </c>
      <c r="B1036" s="54">
        <v>2213461</v>
      </c>
      <c r="C1036" s="54" t="s">
        <v>69</v>
      </c>
      <c r="D1036" t="s">
        <v>41</v>
      </c>
      <c r="E1036" s="54" t="s">
        <v>253</v>
      </c>
      <c r="F1036" s="54">
        <v>637</v>
      </c>
      <c r="G1036" s="52">
        <v>0</v>
      </c>
      <c r="H1036" s="52">
        <v>0</v>
      </c>
      <c r="I1036" s="52">
        <v>0</v>
      </c>
      <c r="J1036" s="52">
        <v>0</v>
      </c>
      <c r="K1036" s="52">
        <v>1</v>
      </c>
      <c r="L1036" s="52">
        <v>0</v>
      </c>
      <c r="M1036" s="12">
        <f t="shared" si="208"/>
        <v>0</v>
      </c>
      <c r="N1036" s="6">
        <f t="shared" si="209"/>
        <v>0</v>
      </c>
      <c r="O1036" s="1">
        <f t="shared" si="210"/>
        <v>0</v>
      </c>
      <c r="P1036" s="12">
        <f t="shared" si="207"/>
        <v>0</v>
      </c>
      <c r="Q1036" s="6">
        <f t="shared" si="211"/>
        <v>0</v>
      </c>
      <c r="R1036" s="1">
        <f t="shared" si="212"/>
        <v>0</v>
      </c>
      <c r="S1036" s="12">
        <f t="shared" si="213"/>
        <v>0</v>
      </c>
      <c r="T1036" s="6">
        <f t="shared" si="214"/>
        <v>0</v>
      </c>
      <c r="U1036" s="1">
        <f t="shared" si="215"/>
        <v>0</v>
      </c>
      <c r="V1036" s="13">
        <f t="shared" si="216"/>
        <v>0</v>
      </c>
      <c r="W1036">
        <f t="shared" si="217"/>
        <v>0</v>
      </c>
      <c r="X1036">
        <f t="shared" si="218"/>
        <v>0</v>
      </c>
      <c r="Y1036" s="55" t="s">
        <v>259</v>
      </c>
    </row>
    <row r="1037" spans="1:25" ht="14.25">
      <c r="A1037" s="54">
        <v>1837</v>
      </c>
      <c r="B1037" s="54">
        <v>2504126</v>
      </c>
      <c r="C1037" s="54" t="s">
        <v>223</v>
      </c>
      <c r="D1037" t="s">
        <v>212</v>
      </c>
      <c r="E1037" s="54" t="s">
        <v>263</v>
      </c>
      <c r="F1037" s="54">
        <v>635</v>
      </c>
      <c r="G1037" s="52">
        <v>0</v>
      </c>
      <c r="H1037" s="52">
        <v>0</v>
      </c>
      <c r="I1037" s="52">
        <v>0</v>
      </c>
      <c r="J1037" s="52">
        <v>0</v>
      </c>
      <c r="K1037" s="52">
        <v>1</v>
      </c>
      <c r="L1037" s="52">
        <v>0</v>
      </c>
      <c r="M1037" s="12">
        <f t="shared" si="208"/>
        <v>0</v>
      </c>
      <c r="N1037" s="6">
        <f t="shared" si="209"/>
        <v>0</v>
      </c>
      <c r="O1037" s="1">
        <f t="shared" si="210"/>
        <v>0</v>
      </c>
      <c r="P1037" s="12">
        <f t="shared" si="207"/>
        <v>0</v>
      </c>
      <c r="Q1037" s="6">
        <f t="shared" si="211"/>
        <v>0</v>
      </c>
      <c r="R1037" s="1">
        <f t="shared" si="212"/>
        <v>0</v>
      </c>
      <c r="S1037" s="12">
        <f t="shared" si="213"/>
        <v>0</v>
      </c>
      <c r="T1037" s="6">
        <f t="shared" si="214"/>
        <v>0</v>
      </c>
      <c r="U1037" s="1">
        <f t="shared" si="215"/>
        <v>0</v>
      </c>
      <c r="V1037" s="13">
        <f t="shared" si="216"/>
        <v>0</v>
      </c>
      <c r="W1037">
        <f t="shared" si="217"/>
        <v>0</v>
      </c>
      <c r="X1037">
        <f t="shared" si="218"/>
        <v>0</v>
      </c>
      <c r="Y1037" s="55" t="s">
        <v>259</v>
      </c>
    </row>
    <row r="1038" spans="1:25" ht="14.25">
      <c r="A1038" s="54">
        <v>1857</v>
      </c>
      <c r="B1038" s="54">
        <v>2791037</v>
      </c>
      <c r="C1038" s="54" t="s">
        <v>247</v>
      </c>
      <c r="D1038" t="s">
        <v>236</v>
      </c>
      <c r="E1038" s="54" t="s">
        <v>262</v>
      </c>
      <c r="F1038" s="54">
        <v>632</v>
      </c>
      <c r="G1038" s="52">
        <v>0</v>
      </c>
      <c r="H1038" s="52">
        <v>0</v>
      </c>
      <c r="I1038" s="52">
        <v>0</v>
      </c>
      <c r="J1038" s="52">
        <v>0</v>
      </c>
      <c r="K1038" s="52">
        <v>1</v>
      </c>
      <c r="L1038" s="52">
        <v>0</v>
      </c>
      <c r="M1038" s="12">
        <f t="shared" si="208"/>
        <v>0</v>
      </c>
      <c r="N1038" s="6">
        <f t="shared" si="209"/>
        <v>0</v>
      </c>
      <c r="O1038" s="1">
        <f t="shared" si="210"/>
        <v>0</v>
      </c>
      <c r="P1038" s="12">
        <f t="shared" si="207"/>
        <v>0</v>
      </c>
      <c r="Q1038" s="6">
        <f t="shared" si="211"/>
        <v>0</v>
      </c>
      <c r="R1038" s="1">
        <f t="shared" si="212"/>
        <v>0</v>
      </c>
      <c r="S1038" s="12">
        <f t="shared" si="213"/>
        <v>0</v>
      </c>
      <c r="T1038" s="6">
        <f t="shared" si="214"/>
        <v>0</v>
      </c>
      <c r="U1038" s="1">
        <f t="shared" si="215"/>
        <v>0</v>
      </c>
      <c r="V1038" s="13">
        <f t="shared" si="216"/>
        <v>0</v>
      </c>
      <c r="W1038">
        <f t="shared" si="217"/>
        <v>0</v>
      </c>
      <c r="X1038">
        <f t="shared" si="218"/>
        <v>0</v>
      </c>
      <c r="Y1038" s="55" t="s">
        <v>259</v>
      </c>
    </row>
    <row r="1039" spans="1:25" ht="14.25">
      <c r="A1039" s="54">
        <v>1881</v>
      </c>
      <c r="B1039" s="54">
        <v>1009089</v>
      </c>
      <c r="C1039" s="54" t="s">
        <v>40</v>
      </c>
      <c r="D1039" t="s">
        <v>41</v>
      </c>
      <c r="E1039" s="54" t="s">
        <v>255</v>
      </c>
      <c r="F1039" s="54">
        <v>629</v>
      </c>
      <c r="G1039" s="52">
        <v>0</v>
      </c>
      <c r="H1039" s="52">
        <v>0</v>
      </c>
      <c r="I1039" s="52">
        <v>0</v>
      </c>
      <c r="J1039" s="52">
        <v>0</v>
      </c>
      <c r="K1039" s="52">
        <v>1</v>
      </c>
      <c r="L1039" s="52">
        <v>0</v>
      </c>
      <c r="M1039" s="12">
        <f t="shared" si="208"/>
        <v>0</v>
      </c>
      <c r="N1039" s="6">
        <f t="shared" si="209"/>
        <v>0</v>
      </c>
      <c r="O1039" s="1">
        <f t="shared" si="210"/>
        <v>0</v>
      </c>
      <c r="P1039" s="12">
        <f aca="true" t="shared" si="219" ref="P1039:P1070">IF(A1039&lt;(G1039+H1039+1),MIN((H1039-A1039+G1039+1)/H1039,1),0)</f>
        <v>0</v>
      </c>
      <c r="Q1039" s="6">
        <f t="shared" si="211"/>
        <v>0</v>
      </c>
      <c r="R1039" s="1">
        <f t="shared" si="212"/>
        <v>0</v>
      </c>
      <c r="S1039" s="12">
        <f t="shared" si="213"/>
        <v>0</v>
      </c>
      <c r="T1039" s="6">
        <f t="shared" si="214"/>
        <v>0</v>
      </c>
      <c r="U1039" s="1">
        <f t="shared" si="215"/>
        <v>0</v>
      </c>
      <c r="V1039" s="13">
        <f t="shared" si="216"/>
        <v>0</v>
      </c>
      <c r="W1039">
        <f t="shared" si="217"/>
        <v>0</v>
      </c>
      <c r="X1039">
        <f t="shared" si="218"/>
        <v>0</v>
      </c>
      <c r="Y1039" s="55" t="s">
        <v>259</v>
      </c>
    </row>
    <row r="1040" spans="1:25" ht="14.25">
      <c r="A1040" s="54">
        <v>1881</v>
      </c>
      <c r="B1040" s="54">
        <v>2600469</v>
      </c>
      <c r="C1040" s="54" t="s">
        <v>268</v>
      </c>
      <c r="D1040" t="s">
        <v>101</v>
      </c>
      <c r="E1040" s="54" t="s">
        <v>260</v>
      </c>
      <c r="F1040" s="54">
        <v>629</v>
      </c>
      <c r="G1040" s="52">
        <v>0</v>
      </c>
      <c r="H1040" s="52">
        <v>0</v>
      </c>
      <c r="I1040" s="52">
        <v>0</v>
      </c>
      <c r="J1040" s="52">
        <v>0</v>
      </c>
      <c r="K1040" s="52">
        <v>1</v>
      </c>
      <c r="L1040" s="52">
        <v>0</v>
      </c>
      <c r="M1040" s="12">
        <f t="shared" si="208"/>
        <v>0</v>
      </c>
      <c r="N1040" s="6">
        <f t="shared" si="209"/>
        <v>0</v>
      </c>
      <c r="O1040" s="1">
        <f t="shared" si="210"/>
        <v>0</v>
      </c>
      <c r="P1040" s="12">
        <f t="shared" si="219"/>
        <v>0</v>
      </c>
      <c r="Q1040" s="6">
        <f t="shared" si="211"/>
        <v>0</v>
      </c>
      <c r="R1040" s="1">
        <f t="shared" si="212"/>
        <v>0</v>
      </c>
      <c r="S1040" s="12">
        <f t="shared" si="213"/>
        <v>0</v>
      </c>
      <c r="T1040" s="6">
        <f t="shared" si="214"/>
        <v>0</v>
      </c>
      <c r="U1040" s="1">
        <f t="shared" si="215"/>
        <v>0</v>
      </c>
      <c r="V1040" s="13">
        <f t="shared" si="216"/>
        <v>0</v>
      </c>
      <c r="W1040">
        <f t="shared" si="217"/>
        <v>0</v>
      </c>
      <c r="X1040">
        <f t="shared" si="218"/>
        <v>0</v>
      </c>
      <c r="Y1040" s="55" t="s">
        <v>259</v>
      </c>
    </row>
    <row r="1041" spans="1:25" ht="14.25">
      <c r="A1041" s="54">
        <v>1898</v>
      </c>
      <c r="B1041" s="54">
        <v>1028786</v>
      </c>
      <c r="C1041" s="54" t="s">
        <v>277</v>
      </c>
      <c r="D1041" t="s">
        <v>178</v>
      </c>
      <c r="E1041" s="54" t="s">
        <v>258</v>
      </c>
      <c r="F1041" s="54">
        <v>627</v>
      </c>
      <c r="G1041" s="52">
        <v>0</v>
      </c>
      <c r="H1041" s="52">
        <v>0</v>
      </c>
      <c r="I1041" s="52">
        <v>0</v>
      </c>
      <c r="J1041" s="52">
        <v>0</v>
      </c>
      <c r="K1041" s="52">
        <v>1</v>
      </c>
      <c r="L1041" s="52">
        <v>0</v>
      </c>
      <c r="M1041" s="12">
        <f t="shared" si="208"/>
        <v>0</v>
      </c>
      <c r="N1041" s="6">
        <f t="shared" si="209"/>
        <v>0</v>
      </c>
      <c r="O1041" s="1">
        <f t="shared" si="210"/>
        <v>0</v>
      </c>
      <c r="P1041" s="12">
        <f t="shared" si="219"/>
        <v>0</v>
      </c>
      <c r="Q1041" s="6">
        <f t="shared" si="211"/>
        <v>0</v>
      </c>
      <c r="R1041" s="1">
        <f t="shared" si="212"/>
        <v>0</v>
      </c>
      <c r="S1041" s="12">
        <f t="shared" si="213"/>
        <v>0</v>
      </c>
      <c r="T1041" s="6">
        <f t="shared" si="214"/>
        <v>0</v>
      </c>
      <c r="U1041" s="1">
        <f t="shared" si="215"/>
        <v>0</v>
      </c>
      <c r="V1041" s="13">
        <f t="shared" si="216"/>
        <v>0</v>
      </c>
      <c r="W1041">
        <f t="shared" si="217"/>
        <v>0</v>
      </c>
      <c r="X1041">
        <f t="shared" si="218"/>
        <v>0</v>
      </c>
      <c r="Y1041" s="55" t="s">
        <v>259</v>
      </c>
    </row>
    <row r="1042" spans="1:25" ht="14.25">
      <c r="A1042" s="54">
        <v>1922</v>
      </c>
      <c r="B1042" s="54">
        <v>1045416</v>
      </c>
      <c r="C1042" s="54" t="s">
        <v>269</v>
      </c>
      <c r="D1042" t="s">
        <v>101</v>
      </c>
      <c r="E1042" s="54" t="s">
        <v>258</v>
      </c>
      <c r="F1042" s="54">
        <v>624</v>
      </c>
      <c r="G1042" s="52">
        <v>0</v>
      </c>
      <c r="H1042" s="52">
        <v>0</v>
      </c>
      <c r="I1042" s="52">
        <v>0</v>
      </c>
      <c r="J1042" s="52">
        <v>0</v>
      </c>
      <c r="K1042" s="52">
        <v>1</v>
      </c>
      <c r="L1042" s="52">
        <v>0</v>
      </c>
      <c r="M1042" s="12">
        <f t="shared" si="208"/>
        <v>0</v>
      </c>
      <c r="N1042" s="6">
        <f t="shared" si="209"/>
        <v>0</v>
      </c>
      <c r="O1042" s="1">
        <f t="shared" si="210"/>
        <v>0</v>
      </c>
      <c r="P1042" s="12">
        <f t="shared" si="219"/>
        <v>0</v>
      </c>
      <c r="Q1042" s="6">
        <f t="shared" si="211"/>
        <v>0</v>
      </c>
      <c r="R1042" s="1">
        <f t="shared" si="212"/>
        <v>0</v>
      </c>
      <c r="S1042" s="12">
        <f t="shared" si="213"/>
        <v>0</v>
      </c>
      <c r="T1042" s="6">
        <f t="shared" si="214"/>
        <v>0</v>
      </c>
      <c r="U1042" s="1">
        <f t="shared" si="215"/>
        <v>0</v>
      </c>
      <c r="V1042" s="13">
        <f t="shared" si="216"/>
        <v>0</v>
      </c>
      <c r="W1042">
        <f t="shared" si="217"/>
        <v>0</v>
      </c>
      <c r="X1042">
        <f t="shared" si="218"/>
        <v>0</v>
      </c>
      <c r="Y1042" s="55" t="s">
        <v>259</v>
      </c>
    </row>
    <row r="1043" spans="1:25" ht="14.25">
      <c r="A1043" s="54">
        <v>1944</v>
      </c>
      <c r="B1043" s="54">
        <v>2142445</v>
      </c>
      <c r="C1043" s="54" t="s">
        <v>91</v>
      </c>
      <c r="D1043" t="s">
        <v>81</v>
      </c>
      <c r="E1043" s="54" t="s">
        <v>263</v>
      </c>
      <c r="F1043" s="54">
        <v>621</v>
      </c>
      <c r="G1043" s="52">
        <v>0</v>
      </c>
      <c r="H1043" s="52">
        <v>0</v>
      </c>
      <c r="I1043" s="52">
        <v>0</v>
      </c>
      <c r="J1043" s="52">
        <v>0</v>
      </c>
      <c r="K1043" s="52">
        <v>1</v>
      </c>
      <c r="L1043" s="52">
        <v>0</v>
      </c>
      <c r="M1043" s="12">
        <f t="shared" si="208"/>
        <v>0</v>
      </c>
      <c r="N1043" s="6">
        <f t="shared" si="209"/>
        <v>0</v>
      </c>
      <c r="O1043" s="1">
        <f t="shared" si="210"/>
        <v>0</v>
      </c>
      <c r="P1043" s="12">
        <f t="shared" si="219"/>
        <v>0</v>
      </c>
      <c r="Q1043" s="6">
        <f t="shared" si="211"/>
        <v>0</v>
      </c>
      <c r="R1043" s="1">
        <f t="shared" si="212"/>
        <v>0</v>
      </c>
      <c r="S1043" s="12">
        <f t="shared" si="213"/>
        <v>0</v>
      </c>
      <c r="T1043" s="6">
        <f t="shared" si="214"/>
        <v>0</v>
      </c>
      <c r="U1043" s="1">
        <f t="shared" si="215"/>
        <v>0</v>
      </c>
      <c r="V1043" s="13">
        <f t="shared" si="216"/>
        <v>0</v>
      </c>
      <c r="W1043">
        <f t="shared" si="217"/>
        <v>0</v>
      </c>
      <c r="X1043">
        <f t="shared" si="218"/>
        <v>0</v>
      </c>
      <c r="Y1043" s="55" t="s">
        <v>259</v>
      </c>
    </row>
    <row r="1044" spans="1:25" ht="14.25">
      <c r="A1044" s="54">
        <v>1952</v>
      </c>
      <c r="B1044" s="54">
        <v>1182242</v>
      </c>
      <c r="C1044" s="54" t="s">
        <v>89</v>
      </c>
      <c r="D1044" t="s">
        <v>81</v>
      </c>
      <c r="E1044" s="54" t="s">
        <v>253</v>
      </c>
      <c r="F1044" s="54">
        <v>620</v>
      </c>
      <c r="G1044" s="52">
        <v>0</v>
      </c>
      <c r="H1044" s="52">
        <v>0</v>
      </c>
      <c r="I1044" s="52">
        <v>0</v>
      </c>
      <c r="J1044" s="52">
        <v>0</v>
      </c>
      <c r="K1044" s="52">
        <v>1</v>
      </c>
      <c r="L1044" s="52">
        <v>0</v>
      </c>
      <c r="M1044" s="12">
        <f t="shared" si="208"/>
        <v>0</v>
      </c>
      <c r="N1044" s="6">
        <f t="shared" si="209"/>
        <v>0</v>
      </c>
      <c r="O1044" s="1">
        <f t="shared" si="210"/>
        <v>0</v>
      </c>
      <c r="P1044" s="12">
        <f t="shared" si="219"/>
        <v>0</v>
      </c>
      <c r="Q1044" s="6">
        <f t="shared" si="211"/>
        <v>0</v>
      </c>
      <c r="R1044" s="1">
        <f t="shared" si="212"/>
        <v>0</v>
      </c>
      <c r="S1044" s="12">
        <f t="shared" si="213"/>
        <v>0</v>
      </c>
      <c r="T1044" s="6">
        <f t="shared" si="214"/>
        <v>0</v>
      </c>
      <c r="U1044" s="1">
        <f t="shared" si="215"/>
        <v>0</v>
      </c>
      <c r="V1044" s="13">
        <f t="shared" si="216"/>
        <v>0</v>
      </c>
      <c r="W1044">
        <f t="shared" si="217"/>
        <v>0</v>
      </c>
      <c r="X1044">
        <f t="shared" si="218"/>
        <v>0</v>
      </c>
      <c r="Y1044" s="55" t="s">
        <v>259</v>
      </c>
    </row>
    <row r="1045" spans="1:25" ht="14.25">
      <c r="A1045" s="54">
        <v>1958</v>
      </c>
      <c r="B1045" s="54">
        <v>2653225</v>
      </c>
      <c r="C1045" s="54" t="s">
        <v>98</v>
      </c>
      <c r="D1045" t="s">
        <v>81</v>
      </c>
      <c r="E1045" s="54" t="s">
        <v>253</v>
      </c>
      <c r="F1045" s="54">
        <v>619</v>
      </c>
      <c r="G1045" s="52">
        <v>0</v>
      </c>
      <c r="H1045" s="52">
        <v>0</v>
      </c>
      <c r="I1045" s="52">
        <v>0</v>
      </c>
      <c r="J1045" s="52">
        <v>0</v>
      </c>
      <c r="K1045" s="52">
        <v>1</v>
      </c>
      <c r="L1045" s="52">
        <v>0</v>
      </c>
      <c r="M1045" s="12">
        <f t="shared" si="208"/>
        <v>0</v>
      </c>
      <c r="N1045" s="6">
        <f t="shared" si="209"/>
        <v>0</v>
      </c>
      <c r="O1045" s="1">
        <f t="shared" si="210"/>
        <v>0</v>
      </c>
      <c r="P1045" s="12">
        <f t="shared" si="219"/>
        <v>0</v>
      </c>
      <c r="Q1045" s="6">
        <f t="shared" si="211"/>
        <v>0</v>
      </c>
      <c r="R1045" s="1">
        <f t="shared" si="212"/>
        <v>0</v>
      </c>
      <c r="S1045" s="12">
        <f t="shared" si="213"/>
        <v>0</v>
      </c>
      <c r="T1045" s="6">
        <f t="shared" si="214"/>
        <v>0</v>
      </c>
      <c r="U1045" s="1">
        <f t="shared" si="215"/>
        <v>0</v>
      </c>
      <c r="V1045" s="13">
        <f t="shared" si="216"/>
        <v>0</v>
      </c>
      <c r="W1045">
        <f t="shared" si="217"/>
        <v>0</v>
      </c>
      <c r="X1045">
        <f t="shared" si="218"/>
        <v>0</v>
      </c>
      <c r="Y1045" s="55" t="s">
        <v>259</v>
      </c>
    </row>
    <row r="1046" spans="1:25" ht="14.25">
      <c r="A1046" s="54">
        <v>1958</v>
      </c>
      <c r="B1046" s="54">
        <v>2692660</v>
      </c>
      <c r="C1046" s="54" t="s">
        <v>246</v>
      </c>
      <c r="D1046" t="s">
        <v>236</v>
      </c>
      <c r="E1046" s="54" t="s">
        <v>253</v>
      </c>
      <c r="F1046" s="54">
        <v>619</v>
      </c>
      <c r="G1046" s="52">
        <v>0</v>
      </c>
      <c r="H1046" s="52">
        <v>0</v>
      </c>
      <c r="I1046" s="52">
        <v>0</v>
      </c>
      <c r="J1046" s="52">
        <v>0</v>
      </c>
      <c r="K1046" s="52">
        <v>1</v>
      </c>
      <c r="L1046" s="52">
        <v>0</v>
      </c>
      <c r="M1046" s="12">
        <f t="shared" si="208"/>
        <v>0</v>
      </c>
      <c r="N1046" s="6">
        <f t="shared" si="209"/>
        <v>0</v>
      </c>
      <c r="O1046" s="1">
        <f t="shared" si="210"/>
        <v>0</v>
      </c>
      <c r="P1046" s="12">
        <f t="shared" si="219"/>
        <v>0</v>
      </c>
      <c r="Q1046" s="6">
        <f t="shared" si="211"/>
        <v>0</v>
      </c>
      <c r="R1046" s="1">
        <f t="shared" si="212"/>
        <v>0</v>
      </c>
      <c r="S1046" s="12">
        <f t="shared" si="213"/>
        <v>0</v>
      </c>
      <c r="T1046" s="6">
        <f t="shared" si="214"/>
        <v>0</v>
      </c>
      <c r="U1046" s="1">
        <f t="shared" si="215"/>
        <v>0</v>
      </c>
      <c r="V1046" s="13">
        <f t="shared" si="216"/>
        <v>0</v>
      </c>
      <c r="W1046">
        <f t="shared" si="217"/>
        <v>0</v>
      </c>
      <c r="X1046">
        <f t="shared" si="218"/>
        <v>0</v>
      </c>
      <c r="Y1046" s="55" t="s">
        <v>259</v>
      </c>
    </row>
    <row r="1047" spans="1:25" ht="14.25">
      <c r="A1047" s="54">
        <v>1990</v>
      </c>
      <c r="B1047" s="54">
        <v>1029987</v>
      </c>
      <c r="C1047" s="54" t="s">
        <v>149</v>
      </c>
      <c r="D1047" t="s">
        <v>147</v>
      </c>
      <c r="E1047" s="54" t="s">
        <v>260</v>
      </c>
      <c r="F1047" s="54">
        <v>614</v>
      </c>
      <c r="G1047" s="52">
        <v>0</v>
      </c>
      <c r="H1047" s="52">
        <v>0</v>
      </c>
      <c r="I1047" s="52">
        <v>0</v>
      </c>
      <c r="J1047" s="52">
        <v>0</v>
      </c>
      <c r="K1047" s="52">
        <v>1</v>
      </c>
      <c r="L1047" s="52">
        <v>0</v>
      </c>
      <c r="M1047" s="12">
        <f t="shared" si="208"/>
        <v>0</v>
      </c>
      <c r="N1047" s="6">
        <f t="shared" si="209"/>
        <v>0</v>
      </c>
      <c r="O1047" s="1">
        <f t="shared" si="210"/>
        <v>0</v>
      </c>
      <c r="P1047" s="12">
        <f t="shared" si="219"/>
        <v>0</v>
      </c>
      <c r="Q1047" s="6">
        <f t="shared" si="211"/>
        <v>0</v>
      </c>
      <c r="R1047" s="1">
        <f t="shared" si="212"/>
        <v>0</v>
      </c>
      <c r="S1047" s="12">
        <f t="shared" si="213"/>
        <v>0</v>
      </c>
      <c r="T1047" s="6">
        <f t="shared" si="214"/>
        <v>0</v>
      </c>
      <c r="U1047" s="1">
        <f t="shared" si="215"/>
        <v>0</v>
      </c>
      <c r="V1047" s="13">
        <f t="shared" si="216"/>
        <v>0</v>
      </c>
      <c r="W1047">
        <f t="shared" si="217"/>
        <v>0</v>
      </c>
      <c r="X1047">
        <f t="shared" si="218"/>
        <v>0</v>
      </c>
      <c r="Y1047" s="55" t="s">
        <v>259</v>
      </c>
    </row>
    <row r="1048" spans="1:25" ht="14.25">
      <c r="A1048" s="54">
        <v>2007</v>
      </c>
      <c r="B1048" s="54">
        <v>1059031</v>
      </c>
      <c r="C1048" s="54" t="s">
        <v>55</v>
      </c>
      <c r="D1048" t="s">
        <v>41</v>
      </c>
      <c r="E1048" s="54" t="s">
        <v>255</v>
      </c>
      <c r="F1048" s="54">
        <v>612</v>
      </c>
      <c r="G1048" s="52">
        <v>0</v>
      </c>
      <c r="H1048" s="52">
        <v>0</v>
      </c>
      <c r="I1048" s="52">
        <v>0</v>
      </c>
      <c r="J1048" s="52">
        <v>0</v>
      </c>
      <c r="K1048" s="52">
        <v>1</v>
      </c>
      <c r="L1048" s="52">
        <v>0</v>
      </c>
      <c r="M1048" s="12">
        <f t="shared" si="208"/>
        <v>0</v>
      </c>
      <c r="N1048" s="6">
        <f t="shared" si="209"/>
        <v>0</v>
      </c>
      <c r="O1048" s="1">
        <f t="shared" si="210"/>
        <v>0</v>
      </c>
      <c r="P1048" s="12">
        <f t="shared" si="219"/>
        <v>0</v>
      </c>
      <c r="Q1048" s="6">
        <f t="shared" si="211"/>
        <v>0</v>
      </c>
      <c r="R1048" s="1">
        <f t="shared" si="212"/>
        <v>0</v>
      </c>
      <c r="S1048" s="12">
        <f t="shared" si="213"/>
        <v>0</v>
      </c>
      <c r="T1048" s="6">
        <f t="shared" si="214"/>
        <v>0</v>
      </c>
      <c r="U1048" s="1">
        <f t="shared" si="215"/>
        <v>0</v>
      </c>
      <c r="V1048" s="13">
        <f t="shared" si="216"/>
        <v>0</v>
      </c>
      <c r="W1048">
        <f t="shared" si="217"/>
        <v>0</v>
      </c>
      <c r="X1048">
        <f t="shared" si="218"/>
        <v>0</v>
      </c>
      <c r="Y1048" s="55" t="s">
        <v>259</v>
      </c>
    </row>
    <row r="1049" spans="1:25" ht="14.25">
      <c r="A1049" s="54">
        <v>2017</v>
      </c>
      <c r="B1049" s="54">
        <v>1122198</v>
      </c>
      <c r="C1049" s="54" t="s">
        <v>285</v>
      </c>
      <c r="D1049" t="s">
        <v>236</v>
      </c>
      <c r="E1049" s="54" t="s">
        <v>260</v>
      </c>
      <c r="F1049" s="54">
        <v>611</v>
      </c>
      <c r="G1049" s="52">
        <v>0</v>
      </c>
      <c r="H1049" s="52">
        <v>0</v>
      </c>
      <c r="I1049" s="52">
        <v>0</v>
      </c>
      <c r="J1049" s="52">
        <v>0</v>
      </c>
      <c r="K1049" s="52">
        <v>1</v>
      </c>
      <c r="L1049" s="52">
        <v>0</v>
      </c>
      <c r="M1049" s="12">
        <f t="shared" si="208"/>
        <v>0</v>
      </c>
      <c r="N1049" s="6">
        <f t="shared" si="209"/>
        <v>0</v>
      </c>
      <c r="O1049" s="1">
        <f t="shared" si="210"/>
        <v>0</v>
      </c>
      <c r="P1049" s="12">
        <f t="shared" si="219"/>
        <v>0</v>
      </c>
      <c r="Q1049" s="6">
        <f t="shared" si="211"/>
        <v>0</v>
      </c>
      <c r="R1049" s="1">
        <f t="shared" si="212"/>
        <v>0</v>
      </c>
      <c r="S1049" s="12">
        <f t="shared" si="213"/>
        <v>0</v>
      </c>
      <c r="T1049" s="6">
        <f t="shared" si="214"/>
        <v>0</v>
      </c>
      <c r="U1049" s="1">
        <f t="shared" si="215"/>
        <v>0</v>
      </c>
      <c r="V1049" s="13">
        <f t="shared" si="216"/>
        <v>0</v>
      </c>
      <c r="W1049">
        <f t="shared" si="217"/>
        <v>0</v>
      </c>
      <c r="X1049">
        <f t="shared" si="218"/>
        <v>0</v>
      </c>
      <c r="Y1049" s="55" t="s">
        <v>259</v>
      </c>
    </row>
    <row r="1050" spans="1:25" ht="14.25">
      <c r="A1050" s="54">
        <v>2033</v>
      </c>
      <c r="B1050" s="54">
        <v>2548068</v>
      </c>
      <c r="C1050" s="54" t="s">
        <v>203</v>
      </c>
      <c r="D1050" t="s">
        <v>197</v>
      </c>
      <c r="E1050" s="54" t="s">
        <v>255</v>
      </c>
      <c r="F1050" s="54">
        <v>609</v>
      </c>
      <c r="G1050" s="52">
        <v>0</v>
      </c>
      <c r="H1050" s="52">
        <v>0</v>
      </c>
      <c r="I1050" s="52">
        <v>0</v>
      </c>
      <c r="J1050" s="52">
        <v>0</v>
      </c>
      <c r="K1050" s="52">
        <v>1</v>
      </c>
      <c r="L1050" s="52">
        <v>0</v>
      </c>
      <c r="M1050" s="12">
        <f t="shared" si="208"/>
        <v>0</v>
      </c>
      <c r="N1050" s="6">
        <f t="shared" si="209"/>
        <v>0</v>
      </c>
      <c r="O1050" s="1">
        <f t="shared" si="210"/>
        <v>0</v>
      </c>
      <c r="P1050" s="12">
        <f t="shared" si="219"/>
        <v>0</v>
      </c>
      <c r="Q1050" s="6">
        <f t="shared" si="211"/>
        <v>0</v>
      </c>
      <c r="R1050" s="1">
        <f t="shared" si="212"/>
        <v>0</v>
      </c>
      <c r="S1050" s="12">
        <f t="shared" si="213"/>
        <v>0</v>
      </c>
      <c r="T1050" s="6">
        <f t="shared" si="214"/>
        <v>0</v>
      </c>
      <c r="U1050" s="1">
        <f t="shared" si="215"/>
        <v>0</v>
      </c>
      <c r="V1050" s="13">
        <f t="shared" si="216"/>
        <v>0</v>
      </c>
      <c r="W1050">
        <f t="shared" si="217"/>
        <v>0</v>
      </c>
      <c r="X1050">
        <f t="shared" si="218"/>
        <v>0</v>
      </c>
      <c r="Y1050" s="55" t="s">
        <v>259</v>
      </c>
    </row>
    <row r="1051" spans="1:25" ht="14.25">
      <c r="A1051" s="54">
        <v>2058</v>
      </c>
      <c r="B1051" s="54">
        <v>2160963</v>
      </c>
      <c r="C1051" s="54" t="s">
        <v>92</v>
      </c>
      <c r="D1051" t="s">
        <v>81</v>
      </c>
      <c r="E1051" s="54" t="s">
        <v>261</v>
      </c>
      <c r="F1051" s="54">
        <v>606</v>
      </c>
      <c r="G1051" s="52">
        <v>0</v>
      </c>
      <c r="H1051" s="52">
        <v>0</v>
      </c>
      <c r="I1051" s="52">
        <v>0</v>
      </c>
      <c r="J1051" s="52">
        <v>0</v>
      </c>
      <c r="K1051" s="52">
        <v>1</v>
      </c>
      <c r="L1051" s="52">
        <v>0</v>
      </c>
      <c r="M1051" s="12">
        <f t="shared" si="208"/>
        <v>0</v>
      </c>
      <c r="N1051" s="6">
        <f t="shared" si="209"/>
        <v>0</v>
      </c>
      <c r="O1051" s="1">
        <f t="shared" si="210"/>
        <v>0</v>
      </c>
      <c r="P1051" s="12">
        <f t="shared" si="219"/>
        <v>0</v>
      </c>
      <c r="Q1051" s="6">
        <f t="shared" si="211"/>
        <v>0</v>
      </c>
      <c r="R1051" s="1">
        <f t="shared" si="212"/>
        <v>0</v>
      </c>
      <c r="S1051" s="12">
        <f t="shared" si="213"/>
        <v>0</v>
      </c>
      <c r="T1051" s="6">
        <f t="shared" si="214"/>
        <v>0</v>
      </c>
      <c r="U1051" s="1">
        <f t="shared" si="215"/>
        <v>0</v>
      </c>
      <c r="V1051" s="13">
        <f t="shared" si="216"/>
        <v>0</v>
      </c>
      <c r="W1051">
        <f t="shared" si="217"/>
        <v>0</v>
      </c>
      <c r="X1051">
        <f t="shared" si="218"/>
        <v>0</v>
      </c>
      <c r="Y1051" s="55" t="s">
        <v>259</v>
      </c>
    </row>
    <row r="1052" spans="1:25" ht="14.25">
      <c r="A1052" s="54">
        <v>2102</v>
      </c>
      <c r="B1052" s="54">
        <v>1021929</v>
      </c>
      <c r="C1052" s="54" t="s">
        <v>82</v>
      </c>
      <c r="D1052" t="s">
        <v>81</v>
      </c>
      <c r="E1052" s="54" t="s">
        <v>260</v>
      </c>
      <c r="F1052" s="54">
        <v>599</v>
      </c>
      <c r="G1052" s="52">
        <v>0</v>
      </c>
      <c r="H1052" s="52">
        <v>0</v>
      </c>
      <c r="I1052" s="52">
        <v>0</v>
      </c>
      <c r="J1052" s="52">
        <v>0</v>
      </c>
      <c r="K1052" s="52">
        <v>1</v>
      </c>
      <c r="L1052" s="52">
        <v>0</v>
      </c>
      <c r="M1052" s="12">
        <f t="shared" si="208"/>
        <v>0</v>
      </c>
      <c r="N1052" s="6">
        <f t="shared" si="209"/>
        <v>0</v>
      </c>
      <c r="O1052" s="1">
        <f t="shared" si="210"/>
        <v>0</v>
      </c>
      <c r="P1052" s="12">
        <f t="shared" si="219"/>
        <v>0</v>
      </c>
      <c r="Q1052" s="6">
        <f t="shared" si="211"/>
        <v>0</v>
      </c>
      <c r="R1052" s="1">
        <f t="shared" si="212"/>
        <v>0</v>
      </c>
      <c r="S1052" s="12">
        <f t="shared" si="213"/>
        <v>0</v>
      </c>
      <c r="T1052" s="6">
        <f t="shared" si="214"/>
        <v>0</v>
      </c>
      <c r="U1052" s="1">
        <f t="shared" si="215"/>
        <v>0</v>
      </c>
      <c r="V1052" s="13">
        <f t="shared" si="216"/>
        <v>0</v>
      </c>
      <c r="W1052">
        <f t="shared" si="217"/>
        <v>0</v>
      </c>
      <c r="X1052">
        <f t="shared" si="218"/>
        <v>0</v>
      </c>
      <c r="Y1052" s="55" t="s">
        <v>259</v>
      </c>
    </row>
    <row r="1053" spans="1:25" ht="14.25">
      <c r="A1053" s="54">
        <v>2107</v>
      </c>
      <c r="B1053" s="54">
        <v>1111371</v>
      </c>
      <c r="C1053" s="54" t="s">
        <v>155</v>
      </c>
      <c r="D1053" t="s">
        <v>147</v>
      </c>
      <c r="E1053" s="54" t="s">
        <v>258</v>
      </c>
      <c r="F1053" s="54">
        <v>598</v>
      </c>
      <c r="G1053" s="52">
        <v>0</v>
      </c>
      <c r="H1053" s="52">
        <v>0</v>
      </c>
      <c r="I1053" s="52">
        <v>0</v>
      </c>
      <c r="J1053" s="52">
        <v>0</v>
      </c>
      <c r="K1053" s="52">
        <v>1</v>
      </c>
      <c r="L1053" s="52">
        <v>0</v>
      </c>
      <c r="M1053" s="12">
        <f t="shared" si="208"/>
        <v>0</v>
      </c>
      <c r="N1053" s="6">
        <f t="shared" si="209"/>
        <v>0</v>
      </c>
      <c r="O1053" s="1">
        <f t="shared" si="210"/>
        <v>0</v>
      </c>
      <c r="P1053" s="12">
        <f t="shared" si="219"/>
        <v>0</v>
      </c>
      <c r="Q1053" s="6">
        <f t="shared" si="211"/>
        <v>0</v>
      </c>
      <c r="R1053" s="1">
        <f t="shared" si="212"/>
        <v>0</v>
      </c>
      <c r="S1053" s="12">
        <f t="shared" si="213"/>
        <v>0</v>
      </c>
      <c r="T1053" s="6">
        <f t="shared" si="214"/>
        <v>0</v>
      </c>
      <c r="U1053" s="1">
        <f t="shared" si="215"/>
        <v>0</v>
      </c>
      <c r="V1053" s="13">
        <f t="shared" si="216"/>
        <v>0</v>
      </c>
      <c r="W1053">
        <f t="shared" si="217"/>
        <v>0</v>
      </c>
      <c r="X1053">
        <f t="shared" si="218"/>
        <v>0</v>
      </c>
      <c r="Y1053" s="55" t="s">
        <v>259</v>
      </c>
    </row>
    <row r="1054" spans="1:25" ht="14.25">
      <c r="A1054" s="54">
        <v>2124</v>
      </c>
      <c r="B1054" s="54">
        <v>2137351</v>
      </c>
      <c r="C1054" s="54" t="s">
        <v>264</v>
      </c>
      <c r="D1054" t="s">
        <v>81</v>
      </c>
      <c r="E1054" s="54" t="s">
        <v>258</v>
      </c>
      <c r="F1054" s="54">
        <v>596</v>
      </c>
      <c r="G1054" s="52">
        <v>0</v>
      </c>
      <c r="H1054" s="52">
        <v>0</v>
      </c>
      <c r="I1054" s="52">
        <v>0</v>
      </c>
      <c r="J1054" s="52">
        <v>0</v>
      </c>
      <c r="K1054" s="52">
        <v>1</v>
      </c>
      <c r="L1054" s="52">
        <v>0</v>
      </c>
      <c r="M1054" s="12">
        <f t="shared" si="208"/>
        <v>0</v>
      </c>
      <c r="N1054" s="6">
        <f t="shared" si="209"/>
        <v>0</v>
      </c>
      <c r="O1054" s="1">
        <f t="shared" si="210"/>
        <v>0</v>
      </c>
      <c r="P1054" s="12">
        <f t="shared" si="219"/>
        <v>0</v>
      </c>
      <c r="Q1054" s="6">
        <f t="shared" si="211"/>
        <v>0</v>
      </c>
      <c r="R1054" s="1">
        <f t="shared" si="212"/>
        <v>0</v>
      </c>
      <c r="S1054" s="12">
        <f t="shared" si="213"/>
        <v>0</v>
      </c>
      <c r="T1054" s="6">
        <f t="shared" si="214"/>
        <v>0</v>
      </c>
      <c r="U1054" s="1">
        <f t="shared" si="215"/>
        <v>0</v>
      </c>
      <c r="V1054" s="13">
        <f t="shared" si="216"/>
        <v>0</v>
      </c>
      <c r="W1054">
        <f t="shared" si="217"/>
        <v>0</v>
      </c>
      <c r="X1054">
        <f t="shared" si="218"/>
        <v>0</v>
      </c>
      <c r="Y1054" s="55" t="s">
        <v>259</v>
      </c>
    </row>
    <row r="1055" spans="1:25" ht="14.25">
      <c r="A1055" s="54">
        <v>2136</v>
      </c>
      <c r="B1055" s="54">
        <v>2066998</v>
      </c>
      <c r="C1055" s="54" t="s">
        <v>278</v>
      </c>
      <c r="D1055" t="s">
        <v>178</v>
      </c>
      <c r="E1055" s="54" t="s">
        <v>258</v>
      </c>
      <c r="F1055" s="54">
        <v>593</v>
      </c>
      <c r="G1055" s="52">
        <v>0</v>
      </c>
      <c r="H1055" s="52">
        <v>0</v>
      </c>
      <c r="I1055" s="52">
        <v>0</v>
      </c>
      <c r="J1055" s="52">
        <v>0</v>
      </c>
      <c r="K1055" s="52">
        <v>1</v>
      </c>
      <c r="L1055" s="52">
        <v>0</v>
      </c>
      <c r="M1055" s="12">
        <f t="shared" si="208"/>
        <v>0</v>
      </c>
      <c r="N1055" s="6">
        <f t="shared" si="209"/>
        <v>0</v>
      </c>
      <c r="O1055" s="1">
        <f t="shared" si="210"/>
        <v>0</v>
      </c>
      <c r="P1055" s="12">
        <f t="shared" si="219"/>
        <v>0</v>
      </c>
      <c r="Q1055" s="6">
        <f t="shared" si="211"/>
        <v>0</v>
      </c>
      <c r="R1055" s="1">
        <f t="shared" si="212"/>
        <v>0</v>
      </c>
      <c r="S1055" s="12">
        <f t="shared" si="213"/>
        <v>0</v>
      </c>
      <c r="T1055" s="6">
        <f t="shared" si="214"/>
        <v>0</v>
      </c>
      <c r="U1055" s="1">
        <f t="shared" si="215"/>
        <v>0</v>
      </c>
      <c r="V1055" s="13">
        <f t="shared" si="216"/>
        <v>0</v>
      </c>
      <c r="W1055">
        <f t="shared" si="217"/>
        <v>0</v>
      </c>
      <c r="X1055">
        <f t="shared" si="218"/>
        <v>0</v>
      </c>
      <c r="Y1055" s="55" t="s">
        <v>259</v>
      </c>
    </row>
    <row r="1056" spans="1:25" ht="14.25">
      <c r="A1056" s="54">
        <v>2175</v>
      </c>
      <c r="B1056" s="54">
        <v>1065886</v>
      </c>
      <c r="C1056" s="54" t="s">
        <v>177</v>
      </c>
      <c r="D1056" t="s">
        <v>178</v>
      </c>
      <c r="E1056" s="54" t="s">
        <v>258</v>
      </c>
      <c r="F1056" s="54">
        <v>587</v>
      </c>
      <c r="G1056" s="52">
        <v>0</v>
      </c>
      <c r="H1056" s="52">
        <v>0</v>
      </c>
      <c r="I1056" s="52">
        <v>0</v>
      </c>
      <c r="J1056" s="52">
        <v>0</v>
      </c>
      <c r="K1056" s="52">
        <v>1</v>
      </c>
      <c r="L1056" s="52">
        <v>0</v>
      </c>
      <c r="M1056" s="12">
        <f t="shared" si="208"/>
        <v>0</v>
      </c>
      <c r="N1056" s="6">
        <f t="shared" si="209"/>
        <v>0</v>
      </c>
      <c r="O1056" s="1">
        <f t="shared" si="210"/>
        <v>0</v>
      </c>
      <c r="P1056" s="12">
        <f t="shared" si="219"/>
        <v>0</v>
      </c>
      <c r="Q1056" s="6">
        <f t="shared" si="211"/>
        <v>0</v>
      </c>
      <c r="R1056" s="1">
        <f t="shared" si="212"/>
        <v>0</v>
      </c>
      <c r="S1056" s="12">
        <f t="shared" si="213"/>
        <v>0</v>
      </c>
      <c r="T1056" s="6">
        <f t="shared" si="214"/>
        <v>0</v>
      </c>
      <c r="U1056" s="1">
        <f t="shared" si="215"/>
        <v>0</v>
      </c>
      <c r="V1056" s="13">
        <f t="shared" si="216"/>
        <v>0</v>
      </c>
      <c r="W1056">
        <f t="shared" si="217"/>
        <v>0</v>
      </c>
      <c r="X1056">
        <f t="shared" si="218"/>
        <v>0</v>
      </c>
      <c r="Y1056" s="55" t="s">
        <v>259</v>
      </c>
    </row>
    <row r="1057" spans="1:25" ht="14.25">
      <c r="A1057" s="54">
        <v>2207</v>
      </c>
      <c r="B1057" s="54">
        <v>2189572</v>
      </c>
      <c r="C1057" s="54" t="s">
        <v>186</v>
      </c>
      <c r="D1057" t="s">
        <v>178</v>
      </c>
      <c r="E1057" s="54" t="s">
        <v>255</v>
      </c>
      <c r="F1057" s="54">
        <v>581</v>
      </c>
      <c r="G1057" s="52">
        <v>0</v>
      </c>
      <c r="H1057" s="52">
        <v>0</v>
      </c>
      <c r="I1057" s="52">
        <v>0</v>
      </c>
      <c r="J1057" s="52">
        <v>0</v>
      </c>
      <c r="K1057" s="52">
        <v>1</v>
      </c>
      <c r="L1057" s="52">
        <v>0</v>
      </c>
      <c r="M1057" s="12">
        <f t="shared" si="208"/>
        <v>0</v>
      </c>
      <c r="N1057" s="6">
        <f t="shared" si="209"/>
        <v>0</v>
      </c>
      <c r="O1057" s="1">
        <f t="shared" si="210"/>
        <v>0</v>
      </c>
      <c r="P1057" s="12">
        <f t="shared" si="219"/>
        <v>0</v>
      </c>
      <c r="Q1057" s="6">
        <f t="shared" si="211"/>
        <v>0</v>
      </c>
      <c r="R1057" s="1">
        <f t="shared" si="212"/>
        <v>0</v>
      </c>
      <c r="S1057" s="12">
        <f t="shared" si="213"/>
        <v>0</v>
      </c>
      <c r="T1057" s="6">
        <f t="shared" si="214"/>
        <v>0</v>
      </c>
      <c r="U1057" s="1">
        <f t="shared" si="215"/>
        <v>0</v>
      </c>
      <c r="V1057" s="13">
        <f t="shared" si="216"/>
        <v>0</v>
      </c>
      <c r="W1057">
        <f t="shared" si="217"/>
        <v>0</v>
      </c>
      <c r="X1057">
        <f t="shared" si="218"/>
        <v>0</v>
      </c>
      <c r="Y1057" s="55" t="s">
        <v>259</v>
      </c>
    </row>
    <row r="1058" spans="1:25" ht="14.25">
      <c r="A1058" s="54">
        <v>2243</v>
      </c>
      <c r="B1058" s="54">
        <v>1070492</v>
      </c>
      <c r="C1058" s="54" t="s">
        <v>275</v>
      </c>
      <c r="D1058" t="s">
        <v>159</v>
      </c>
      <c r="E1058" s="54" t="s">
        <v>258</v>
      </c>
      <c r="F1058" s="54">
        <v>573</v>
      </c>
      <c r="G1058" s="52">
        <v>0</v>
      </c>
      <c r="H1058" s="52">
        <v>0</v>
      </c>
      <c r="I1058" s="52">
        <v>0</v>
      </c>
      <c r="J1058" s="52">
        <v>0</v>
      </c>
      <c r="K1058" s="52">
        <v>1</v>
      </c>
      <c r="L1058" s="52">
        <v>0</v>
      </c>
      <c r="M1058" s="12">
        <f t="shared" si="208"/>
        <v>0</v>
      </c>
      <c r="N1058" s="6">
        <f t="shared" si="209"/>
        <v>0</v>
      </c>
      <c r="O1058" s="1">
        <f t="shared" si="210"/>
        <v>0</v>
      </c>
      <c r="P1058" s="12">
        <f t="shared" si="219"/>
        <v>0</v>
      </c>
      <c r="Q1058" s="6">
        <f t="shared" si="211"/>
        <v>0</v>
      </c>
      <c r="R1058" s="1">
        <f t="shared" si="212"/>
        <v>0</v>
      </c>
      <c r="S1058" s="12">
        <f t="shared" si="213"/>
        <v>0</v>
      </c>
      <c r="T1058" s="6">
        <f t="shared" si="214"/>
        <v>0</v>
      </c>
      <c r="U1058" s="1">
        <f t="shared" si="215"/>
        <v>0</v>
      </c>
      <c r="V1058" s="13">
        <f t="shared" si="216"/>
        <v>0</v>
      </c>
      <c r="W1058">
        <f t="shared" si="217"/>
        <v>0</v>
      </c>
      <c r="X1058">
        <f t="shared" si="218"/>
        <v>0</v>
      </c>
      <c r="Y1058" s="55" t="s">
        <v>259</v>
      </c>
    </row>
    <row r="1059" spans="1:25" ht="14.25">
      <c r="A1059" s="54">
        <v>2255</v>
      </c>
      <c r="B1059" s="54">
        <v>1132075</v>
      </c>
      <c r="C1059" s="54" t="s">
        <v>241</v>
      </c>
      <c r="D1059" t="s">
        <v>236</v>
      </c>
      <c r="E1059" s="54" t="s">
        <v>258</v>
      </c>
      <c r="F1059" s="54">
        <v>570</v>
      </c>
      <c r="G1059" s="52">
        <v>0</v>
      </c>
      <c r="H1059" s="52">
        <v>0</v>
      </c>
      <c r="I1059" s="52">
        <v>0</v>
      </c>
      <c r="J1059" s="52">
        <v>0</v>
      </c>
      <c r="K1059" s="52">
        <v>1</v>
      </c>
      <c r="L1059" s="52">
        <v>0</v>
      </c>
      <c r="M1059" s="12">
        <f t="shared" si="208"/>
        <v>0</v>
      </c>
      <c r="N1059" s="6">
        <f t="shared" si="209"/>
        <v>0</v>
      </c>
      <c r="O1059" s="1">
        <f t="shared" si="210"/>
        <v>0</v>
      </c>
      <c r="P1059" s="12">
        <f t="shared" si="219"/>
        <v>0</v>
      </c>
      <c r="Q1059" s="6">
        <f t="shared" si="211"/>
        <v>0</v>
      </c>
      <c r="R1059" s="1">
        <f t="shared" si="212"/>
        <v>0</v>
      </c>
      <c r="S1059" s="12">
        <f t="shared" si="213"/>
        <v>0</v>
      </c>
      <c r="T1059" s="6">
        <f t="shared" si="214"/>
        <v>0</v>
      </c>
      <c r="U1059" s="1">
        <f t="shared" si="215"/>
        <v>0</v>
      </c>
      <c r="V1059" s="13">
        <f t="shared" si="216"/>
        <v>0</v>
      </c>
      <c r="W1059">
        <f t="shared" si="217"/>
        <v>0</v>
      </c>
      <c r="X1059">
        <f t="shared" si="218"/>
        <v>0</v>
      </c>
      <c r="Y1059" s="55" t="s">
        <v>259</v>
      </c>
    </row>
    <row r="1060" spans="1:25" ht="14.25">
      <c r="A1060" s="54">
        <v>2257</v>
      </c>
      <c r="B1060" s="54">
        <v>1046549</v>
      </c>
      <c r="C1060" s="54" t="s">
        <v>286</v>
      </c>
      <c r="D1060" t="s">
        <v>236</v>
      </c>
      <c r="E1060" s="54" t="s">
        <v>260</v>
      </c>
      <c r="F1060" s="54">
        <v>569</v>
      </c>
      <c r="G1060" s="52">
        <v>0</v>
      </c>
      <c r="H1060" s="52">
        <v>0</v>
      </c>
      <c r="I1060" s="52">
        <v>0</v>
      </c>
      <c r="J1060" s="52">
        <v>0</v>
      </c>
      <c r="K1060" s="52">
        <v>1</v>
      </c>
      <c r="L1060" s="52">
        <v>0</v>
      </c>
      <c r="M1060" s="12">
        <f t="shared" si="208"/>
        <v>0</v>
      </c>
      <c r="N1060" s="6">
        <f t="shared" si="209"/>
        <v>0</v>
      </c>
      <c r="O1060" s="1">
        <f t="shared" si="210"/>
        <v>0</v>
      </c>
      <c r="P1060" s="12">
        <f t="shared" si="219"/>
        <v>0</v>
      </c>
      <c r="Q1060" s="6">
        <f t="shared" si="211"/>
        <v>0</v>
      </c>
      <c r="R1060" s="1">
        <f t="shared" si="212"/>
        <v>0</v>
      </c>
      <c r="S1060" s="12">
        <f t="shared" si="213"/>
        <v>0</v>
      </c>
      <c r="T1060" s="6">
        <f t="shared" si="214"/>
        <v>0</v>
      </c>
      <c r="U1060" s="1">
        <f t="shared" si="215"/>
        <v>0</v>
      </c>
      <c r="V1060" s="13">
        <f t="shared" si="216"/>
        <v>0</v>
      </c>
      <c r="W1060">
        <f t="shared" si="217"/>
        <v>0</v>
      </c>
      <c r="X1060">
        <f t="shared" si="218"/>
        <v>0</v>
      </c>
      <c r="Y1060" s="55" t="s">
        <v>259</v>
      </c>
    </row>
    <row r="1061" spans="1:25" ht="14.25">
      <c r="A1061" s="54">
        <v>2269</v>
      </c>
      <c r="B1061" s="54">
        <v>1121212</v>
      </c>
      <c r="C1061" s="54" t="s">
        <v>156</v>
      </c>
      <c r="D1061" t="s">
        <v>147</v>
      </c>
      <c r="E1061" s="54" t="s">
        <v>258</v>
      </c>
      <c r="F1061" s="54">
        <v>566</v>
      </c>
      <c r="G1061" s="52">
        <v>0</v>
      </c>
      <c r="H1061" s="52">
        <v>0</v>
      </c>
      <c r="I1061" s="52">
        <v>0</v>
      </c>
      <c r="J1061" s="52">
        <v>0</v>
      </c>
      <c r="K1061" s="52">
        <v>1</v>
      </c>
      <c r="L1061" s="52">
        <v>0</v>
      </c>
      <c r="M1061" s="12">
        <f t="shared" si="208"/>
        <v>0</v>
      </c>
      <c r="N1061" s="6">
        <f t="shared" si="209"/>
        <v>0</v>
      </c>
      <c r="O1061" s="1">
        <f t="shared" si="210"/>
        <v>0</v>
      </c>
      <c r="P1061" s="12">
        <f t="shared" si="219"/>
        <v>0</v>
      </c>
      <c r="Q1061" s="6">
        <f t="shared" si="211"/>
        <v>0</v>
      </c>
      <c r="R1061" s="1">
        <f t="shared" si="212"/>
        <v>0</v>
      </c>
      <c r="S1061" s="12">
        <f t="shared" si="213"/>
        <v>0</v>
      </c>
      <c r="T1061" s="6">
        <f t="shared" si="214"/>
        <v>0</v>
      </c>
      <c r="U1061" s="1">
        <f t="shared" si="215"/>
        <v>0</v>
      </c>
      <c r="V1061" s="13">
        <f t="shared" si="216"/>
        <v>0</v>
      </c>
      <c r="W1061">
        <f t="shared" si="217"/>
        <v>0</v>
      </c>
      <c r="X1061">
        <f t="shared" si="218"/>
        <v>0</v>
      </c>
      <c r="Y1061" s="55" t="s">
        <v>259</v>
      </c>
    </row>
    <row r="1062" spans="1:25" ht="14.25">
      <c r="A1062" s="54">
        <v>2275</v>
      </c>
      <c r="B1062" s="54">
        <v>1010933</v>
      </c>
      <c r="C1062" s="54" t="s">
        <v>45</v>
      </c>
      <c r="D1062" t="s">
        <v>41</v>
      </c>
      <c r="E1062" s="54" t="s">
        <v>258</v>
      </c>
      <c r="F1062" s="54">
        <v>565</v>
      </c>
      <c r="G1062" s="52">
        <v>0</v>
      </c>
      <c r="H1062" s="52">
        <v>0</v>
      </c>
      <c r="I1062" s="52">
        <v>0</v>
      </c>
      <c r="J1062" s="52">
        <v>0</v>
      </c>
      <c r="K1062" s="52">
        <v>1</v>
      </c>
      <c r="L1062" s="52">
        <v>0</v>
      </c>
      <c r="M1062" s="12">
        <f t="shared" si="208"/>
        <v>0</v>
      </c>
      <c r="N1062" s="6">
        <f t="shared" si="209"/>
        <v>0</v>
      </c>
      <c r="O1062" s="1">
        <f t="shared" si="210"/>
        <v>0</v>
      </c>
      <c r="P1062" s="12">
        <f t="shared" si="219"/>
        <v>0</v>
      </c>
      <c r="Q1062" s="6">
        <f t="shared" si="211"/>
        <v>0</v>
      </c>
      <c r="R1062" s="1">
        <f t="shared" si="212"/>
        <v>0</v>
      </c>
      <c r="S1062" s="12">
        <f t="shared" si="213"/>
        <v>0</v>
      </c>
      <c r="T1062" s="6">
        <f t="shared" si="214"/>
        <v>0</v>
      </c>
      <c r="U1062" s="1">
        <f t="shared" si="215"/>
        <v>0</v>
      </c>
      <c r="V1062" s="13">
        <f t="shared" si="216"/>
        <v>0</v>
      </c>
      <c r="W1062">
        <f t="shared" si="217"/>
        <v>0</v>
      </c>
      <c r="X1062">
        <f t="shared" si="218"/>
        <v>0</v>
      </c>
      <c r="Y1062" s="55" t="s">
        <v>259</v>
      </c>
    </row>
    <row r="1063" spans="1:25" ht="14.25">
      <c r="A1063" s="54">
        <v>2332</v>
      </c>
      <c r="B1063" s="54">
        <v>1103559</v>
      </c>
      <c r="C1063" s="54" t="s">
        <v>62</v>
      </c>
      <c r="D1063" t="s">
        <v>41</v>
      </c>
      <c r="E1063" s="54" t="s">
        <v>258</v>
      </c>
      <c r="F1063" s="54">
        <v>552</v>
      </c>
      <c r="G1063" s="52">
        <v>0</v>
      </c>
      <c r="H1063" s="52">
        <v>0</v>
      </c>
      <c r="I1063" s="52">
        <v>0</v>
      </c>
      <c r="J1063" s="52">
        <v>0</v>
      </c>
      <c r="K1063" s="52">
        <v>1</v>
      </c>
      <c r="L1063" s="52">
        <v>0</v>
      </c>
      <c r="M1063" s="12">
        <f t="shared" si="208"/>
        <v>0</v>
      </c>
      <c r="N1063" s="6">
        <f t="shared" si="209"/>
        <v>0</v>
      </c>
      <c r="O1063" s="1">
        <f t="shared" si="210"/>
        <v>0</v>
      </c>
      <c r="P1063" s="12">
        <f t="shared" si="219"/>
        <v>0</v>
      </c>
      <c r="Q1063" s="6">
        <f t="shared" si="211"/>
        <v>0</v>
      </c>
      <c r="R1063" s="1">
        <f t="shared" si="212"/>
        <v>0</v>
      </c>
      <c r="S1063" s="12">
        <f t="shared" si="213"/>
        <v>0</v>
      </c>
      <c r="T1063" s="6">
        <f t="shared" si="214"/>
        <v>0</v>
      </c>
      <c r="U1063" s="1">
        <f t="shared" si="215"/>
        <v>0</v>
      </c>
      <c r="V1063" s="13">
        <f t="shared" si="216"/>
        <v>0</v>
      </c>
      <c r="W1063">
        <f t="shared" si="217"/>
        <v>0</v>
      </c>
      <c r="X1063">
        <f t="shared" si="218"/>
        <v>0</v>
      </c>
      <c r="Y1063" s="55" t="s">
        <v>259</v>
      </c>
    </row>
    <row r="1064" spans="1:25" ht="14.25">
      <c r="A1064" s="54">
        <v>2371</v>
      </c>
      <c r="B1064" s="54">
        <v>1057191</v>
      </c>
      <c r="C1064" s="54" t="s">
        <v>219</v>
      </c>
      <c r="D1064" t="s">
        <v>212</v>
      </c>
      <c r="E1064" s="54" t="s">
        <v>258</v>
      </c>
      <c r="F1064" s="54">
        <v>540</v>
      </c>
      <c r="G1064" s="52">
        <v>0</v>
      </c>
      <c r="H1064" s="52">
        <v>0</v>
      </c>
      <c r="I1064" s="52">
        <v>0</v>
      </c>
      <c r="J1064" s="52">
        <v>0</v>
      </c>
      <c r="K1064" s="52">
        <v>1</v>
      </c>
      <c r="L1064" s="52">
        <v>0</v>
      </c>
      <c r="M1064" s="12">
        <f t="shared" si="208"/>
        <v>0</v>
      </c>
      <c r="N1064" s="6">
        <f t="shared" si="209"/>
        <v>0</v>
      </c>
      <c r="O1064" s="1">
        <f t="shared" si="210"/>
        <v>0</v>
      </c>
      <c r="P1064" s="12">
        <f t="shared" si="219"/>
        <v>0</v>
      </c>
      <c r="Q1064" s="6">
        <f t="shared" si="211"/>
        <v>0</v>
      </c>
      <c r="R1064" s="1">
        <f t="shared" si="212"/>
        <v>0</v>
      </c>
      <c r="S1064" s="12">
        <f t="shared" si="213"/>
        <v>0</v>
      </c>
      <c r="T1064" s="6">
        <f t="shared" si="214"/>
        <v>0</v>
      </c>
      <c r="U1064" s="1">
        <f t="shared" si="215"/>
        <v>0</v>
      </c>
      <c r="V1064" s="13">
        <f t="shared" si="216"/>
        <v>0</v>
      </c>
      <c r="W1064">
        <f t="shared" si="217"/>
        <v>0</v>
      </c>
      <c r="X1064">
        <f t="shared" si="218"/>
        <v>0</v>
      </c>
      <c r="Y1064" s="55" t="s">
        <v>259</v>
      </c>
    </row>
    <row r="1065" spans="1:25" ht="14.25">
      <c r="A1065" s="54">
        <v>2403</v>
      </c>
      <c r="B1065" s="54">
        <v>2504418</v>
      </c>
      <c r="C1065" s="54" t="s">
        <v>142</v>
      </c>
      <c r="D1065" t="s">
        <v>101</v>
      </c>
      <c r="E1065" s="54" t="s">
        <v>254</v>
      </c>
      <c r="F1065" s="54">
        <v>531</v>
      </c>
      <c r="G1065" s="52">
        <v>0</v>
      </c>
      <c r="H1065" s="52">
        <v>0</v>
      </c>
      <c r="I1065" s="52">
        <v>0</v>
      </c>
      <c r="J1065" s="52">
        <v>0</v>
      </c>
      <c r="K1065" s="52">
        <v>1</v>
      </c>
      <c r="L1065" s="52">
        <v>0</v>
      </c>
      <c r="M1065" s="12">
        <f t="shared" si="208"/>
        <v>0</v>
      </c>
      <c r="N1065" s="6">
        <f t="shared" si="209"/>
        <v>0</v>
      </c>
      <c r="O1065" s="1">
        <f t="shared" si="210"/>
        <v>0</v>
      </c>
      <c r="P1065" s="12">
        <f t="shared" si="219"/>
        <v>0</v>
      </c>
      <c r="Q1065" s="6">
        <f t="shared" si="211"/>
        <v>0</v>
      </c>
      <c r="R1065" s="1">
        <f t="shared" si="212"/>
        <v>0</v>
      </c>
      <c r="S1065" s="12">
        <f t="shared" si="213"/>
        <v>0</v>
      </c>
      <c r="T1065" s="6">
        <f t="shared" si="214"/>
        <v>0</v>
      </c>
      <c r="U1065" s="1">
        <f t="shared" si="215"/>
        <v>0</v>
      </c>
      <c r="V1065" s="13">
        <f t="shared" si="216"/>
        <v>0</v>
      </c>
      <c r="W1065">
        <f t="shared" si="217"/>
        <v>0</v>
      </c>
      <c r="X1065">
        <f t="shared" si="218"/>
        <v>0</v>
      </c>
      <c r="Y1065" s="55" t="s">
        <v>259</v>
      </c>
    </row>
    <row r="1066" spans="1:25" ht="14.25">
      <c r="A1066" s="54">
        <v>2439</v>
      </c>
      <c r="B1066" s="54">
        <v>2504082</v>
      </c>
      <c r="C1066" s="54" t="s">
        <v>280</v>
      </c>
      <c r="D1066" t="s">
        <v>205</v>
      </c>
      <c r="E1066" s="54" t="s">
        <v>260</v>
      </c>
      <c r="F1066" s="54">
        <v>516</v>
      </c>
      <c r="G1066" s="52">
        <v>0</v>
      </c>
      <c r="H1066" s="52">
        <v>0</v>
      </c>
      <c r="I1066" s="52">
        <v>0</v>
      </c>
      <c r="J1066" s="52">
        <v>0</v>
      </c>
      <c r="K1066" s="52">
        <v>1</v>
      </c>
      <c r="L1066" s="52">
        <v>0</v>
      </c>
      <c r="M1066" s="12">
        <f t="shared" si="208"/>
        <v>0</v>
      </c>
      <c r="N1066" s="6">
        <f t="shared" si="209"/>
        <v>0</v>
      </c>
      <c r="O1066" s="1">
        <f t="shared" si="210"/>
        <v>0</v>
      </c>
      <c r="P1066" s="12">
        <f t="shared" si="219"/>
        <v>0</v>
      </c>
      <c r="Q1066" s="6">
        <f t="shared" si="211"/>
        <v>0</v>
      </c>
      <c r="R1066" s="1">
        <f t="shared" si="212"/>
        <v>0</v>
      </c>
      <c r="S1066" s="12">
        <f t="shared" si="213"/>
        <v>0</v>
      </c>
      <c r="T1066" s="6">
        <f t="shared" si="214"/>
        <v>0</v>
      </c>
      <c r="U1066" s="1">
        <f t="shared" si="215"/>
        <v>0</v>
      </c>
      <c r="V1066" s="13">
        <f t="shared" si="216"/>
        <v>0</v>
      </c>
      <c r="W1066">
        <f t="shared" si="217"/>
        <v>0</v>
      </c>
      <c r="X1066">
        <f t="shared" si="218"/>
        <v>0</v>
      </c>
      <c r="Y1066" s="55" t="s">
        <v>259</v>
      </c>
    </row>
    <row r="1067" spans="1:25" ht="14.25">
      <c r="A1067" s="54">
        <v>2444</v>
      </c>
      <c r="B1067" s="54">
        <v>2286673</v>
      </c>
      <c r="C1067" s="54" t="s">
        <v>188</v>
      </c>
      <c r="D1067" t="s">
        <v>178</v>
      </c>
      <c r="E1067" s="54" t="s">
        <v>258</v>
      </c>
      <c r="F1067" s="54">
        <v>512</v>
      </c>
      <c r="G1067" s="52">
        <v>0</v>
      </c>
      <c r="H1067" s="52">
        <v>0</v>
      </c>
      <c r="I1067" s="52">
        <v>0</v>
      </c>
      <c r="J1067" s="52">
        <v>0</v>
      </c>
      <c r="K1067" s="52">
        <v>1</v>
      </c>
      <c r="L1067" s="52">
        <v>0</v>
      </c>
      <c r="M1067" s="12">
        <f t="shared" si="208"/>
        <v>0</v>
      </c>
      <c r="N1067" s="6">
        <f t="shared" si="209"/>
        <v>0</v>
      </c>
      <c r="O1067" s="1">
        <f t="shared" si="210"/>
        <v>0</v>
      </c>
      <c r="P1067" s="12">
        <f t="shared" si="219"/>
        <v>0</v>
      </c>
      <c r="Q1067" s="6">
        <f t="shared" si="211"/>
        <v>0</v>
      </c>
      <c r="R1067" s="1">
        <f t="shared" si="212"/>
        <v>0</v>
      </c>
      <c r="S1067" s="12">
        <f t="shared" si="213"/>
        <v>0</v>
      </c>
      <c r="T1067" s="6">
        <f t="shared" si="214"/>
        <v>0</v>
      </c>
      <c r="U1067" s="1">
        <f t="shared" si="215"/>
        <v>0</v>
      </c>
      <c r="V1067" s="13">
        <f t="shared" si="216"/>
        <v>0</v>
      </c>
      <c r="W1067">
        <f t="shared" si="217"/>
        <v>0</v>
      </c>
      <c r="X1067">
        <f t="shared" si="218"/>
        <v>0</v>
      </c>
      <c r="Y1067" s="55" t="s">
        <v>259</v>
      </c>
    </row>
    <row r="1068" spans="1:25" ht="14.25">
      <c r="A1068" s="54">
        <v>2511</v>
      </c>
      <c r="B1068" s="54">
        <v>2520005</v>
      </c>
      <c r="C1068" s="54" t="s">
        <v>192</v>
      </c>
      <c r="D1068" t="s">
        <v>178</v>
      </c>
      <c r="E1068" s="54" t="s">
        <v>254</v>
      </c>
      <c r="F1068" s="54">
        <v>472</v>
      </c>
      <c r="G1068" s="52">
        <v>0</v>
      </c>
      <c r="H1068" s="52">
        <v>0</v>
      </c>
      <c r="I1068" s="52">
        <v>0</v>
      </c>
      <c r="J1068" s="52">
        <v>0</v>
      </c>
      <c r="K1068" s="52">
        <v>1</v>
      </c>
      <c r="L1068" s="52">
        <v>0</v>
      </c>
      <c r="M1068" s="12">
        <f t="shared" si="208"/>
        <v>0</v>
      </c>
      <c r="N1068" s="6">
        <f t="shared" si="209"/>
        <v>0</v>
      </c>
      <c r="O1068" s="1">
        <f t="shared" si="210"/>
        <v>0</v>
      </c>
      <c r="P1068" s="12">
        <f t="shared" si="219"/>
        <v>0</v>
      </c>
      <c r="Q1068" s="6">
        <f t="shared" si="211"/>
        <v>0</v>
      </c>
      <c r="R1068" s="1">
        <f t="shared" si="212"/>
        <v>0</v>
      </c>
      <c r="S1068" s="12">
        <f t="shared" si="213"/>
        <v>0</v>
      </c>
      <c r="T1068" s="6">
        <f t="shared" si="214"/>
        <v>0</v>
      </c>
      <c r="U1068" s="1">
        <f t="shared" si="215"/>
        <v>0</v>
      </c>
      <c r="V1068" s="13">
        <f t="shared" si="216"/>
        <v>0</v>
      </c>
      <c r="W1068">
        <f t="shared" si="217"/>
        <v>0</v>
      </c>
      <c r="X1068">
        <f t="shared" si="218"/>
        <v>0</v>
      </c>
      <c r="Y1068" s="55" t="s">
        <v>259</v>
      </c>
    </row>
    <row r="1069" spans="1:25" ht="14.25">
      <c r="A1069" s="54">
        <v>2525</v>
      </c>
      <c r="B1069" s="54">
        <v>1058581</v>
      </c>
      <c r="C1069" s="54" t="s">
        <v>237</v>
      </c>
      <c r="D1069" t="s">
        <v>236</v>
      </c>
      <c r="E1069" s="54" t="s">
        <v>258</v>
      </c>
      <c r="F1069" s="54">
        <v>463</v>
      </c>
      <c r="G1069" s="52">
        <v>0</v>
      </c>
      <c r="H1069" s="52">
        <v>0</v>
      </c>
      <c r="I1069" s="52">
        <v>0</v>
      </c>
      <c r="J1069" s="52">
        <v>0</v>
      </c>
      <c r="K1069" s="52">
        <v>1</v>
      </c>
      <c r="L1069" s="52">
        <v>0</v>
      </c>
      <c r="M1069" s="12">
        <f t="shared" si="208"/>
        <v>0</v>
      </c>
      <c r="N1069" s="6">
        <f t="shared" si="209"/>
        <v>0</v>
      </c>
      <c r="O1069" s="1">
        <f t="shared" si="210"/>
        <v>0</v>
      </c>
      <c r="P1069" s="12">
        <f t="shared" si="219"/>
        <v>0</v>
      </c>
      <c r="Q1069" s="6">
        <f t="shared" si="211"/>
        <v>0</v>
      </c>
      <c r="R1069" s="1">
        <f t="shared" si="212"/>
        <v>0</v>
      </c>
      <c r="S1069" s="12">
        <f t="shared" si="213"/>
        <v>0</v>
      </c>
      <c r="T1069" s="6">
        <f t="shared" si="214"/>
        <v>0</v>
      </c>
      <c r="U1069" s="1">
        <f t="shared" si="215"/>
        <v>0</v>
      </c>
      <c r="V1069" s="13">
        <f t="shared" si="216"/>
        <v>0</v>
      </c>
      <c r="W1069">
        <f t="shared" si="217"/>
        <v>0</v>
      </c>
      <c r="X1069">
        <f t="shared" si="218"/>
        <v>0</v>
      </c>
      <c r="Y1069" s="55" t="s">
        <v>259</v>
      </c>
    </row>
    <row r="1070" spans="1:25" ht="14.25">
      <c r="A1070" s="54">
        <v>2579</v>
      </c>
      <c r="B1070" s="54">
        <v>1134104</v>
      </c>
      <c r="C1070" s="54" t="s">
        <v>273</v>
      </c>
      <c r="D1070" t="s">
        <v>147</v>
      </c>
      <c r="E1070" s="54" t="s">
        <v>258</v>
      </c>
      <c r="F1070" s="54">
        <v>338</v>
      </c>
      <c r="G1070" s="52">
        <v>0</v>
      </c>
      <c r="H1070" s="52">
        <v>0</v>
      </c>
      <c r="I1070" s="52">
        <v>0</v>
      </c>
      <c r="J1070" s="52">
        <v>0</v>
      </c>
      <c r="K1070" s="52">
        <v>1</v>
      </c>
      <c r="L1070" s="52">
        <v>0</v>
      </c>
      <c r="M1070" s="12">
        <f t="shared" si="208"/>
        <v>0</v>
      </c>
      <c r="N1070" s="6">
        <f t="shared" si="209"/>
        <v>0</v>
      </c>
      <c r="O1070" s="1">
        <f t="shared" si="210"/>
        <v>0</v>
      </c>
      <c r="P1070" s="12">
        <f t="shared" si="219"/>
        <v>0</v>
      </c>
      <c r="Q1070" s="6">
        <f t="shared" si="211"/>
        <v>0</v>
      </c>
      <c r="R1070" s="1">
        <f t="shared" si="212"/>
        <v>0</v>
      </c>
      <c r="S1070" s="12">
        <f t="shared" si="213"/>
        <v>0</v>
      </c>
      <c r="T1070" s="6">
        <f t="shared" si="214"/>
        <v>0</v>
      </c>
      <c r="U1070" s="1">
        <f t="shared" si="215"/>
        <v>0</v>
      </c>
      <c r="V1070" s="13">
        <f t="shared" si="216"/>
        <v>0</v>
      </c>
      <c r="W1070">
        <f t="shared" si="217"/>
        <v>0</v>
      </c>
      <c r="X1070">
        <f t="shared" si="218"/>
        <v>0</v>
      </c>
      <c r="Y1070" s="55" t="s">
        <v>259</v>
      </c>
    </row>
    <row r="1071" spans="1:25" ht="14.25">
      <c r="A1071" s="54">
        <v>2586</v>
      </c>
      <c r="B1071" s="54">
        <v>1044968</v>
      </c>
      <c r="C1071" s="54" t="s">
        <v>217</v>
      </c>
      <c r="D1071" t="s">
        <v>212</v>
      </c>
      <c r="E1071" s="54" t="s">
        <v>260</v>
      </c>
      <c r="F1071" s="54">
        <v>257</v>
      </c>
      <c r="G1071" s="52">
        <v>0</v>
      </c>
      <c r="H1071" s="52">
        <v>0</v>
      </c>
      <c r="I1071" s="52">
        <v>0</v>
      </c>
      <c r="J1071" s="52">
        <v>0</v>
      </c>
      <c r="K1071" s="52">
        <v>1</v>
      </c>
      <c r="L1071" s="52">
        <v>0</v>
      </c>
      <c r="M1071" s="12">
        <f t="shared" si="208"/>
        <v>0</v>
      </c>
      <c r="N1071" s="6">
        <f t="shared" si="209"/>
        <v>0</v>
      </c>
      <c r="O1071" s="1">
        <f t="shared" si="210"/>
        <v>0</v>
      </c>
      <c r="P1071" s="12">
        <f aca="true" t="shared" si="220" ref="P1071:P1102">IF(A1071&lt;(G1071+H1071+1),MIN((H1071-A1071+G1071+1)/H1071,1),0)</f>
        <v>0</v>
      </c>
      <c r="Q1071" s="6">
        <f t="shared" si="211"/>
        <v>0</v>
      </c>
      <c r="R1071" s="1">
        <f t="shared" si="212"/>
        <v>0</v>
      </c>
      <c r="S1071" s="12">
        <f t="shared" si="213"/>
        <v>0</v>
      </c>
      <c r="T1071" s="6">
        <f t="shared" si="214"/>
        <v>0</v>
      </c>
      <c r="U1071" s="1">
        <f t="shared" si="215"/>
        <v>0</v>
      </c>
      <c r="V1071" s="13">
        <f t="shared" si="216"/>
        <v>0</v>
      </c>
      <c r="W1071">
        <f t="shared" si="217"/>
        <v>0</v>
      </c>
      <c r="X1071">
        <f t="shared" si="218"/>
        <v>0</v>
      </c>
      <c r="Y1071" s="55" t="s">
        <v>259</v>
      </c>
    </row>
    <row r="1072" spans="1:25" ht="14.25">
      <c r="A1072">
        <v>2</v>
      </c>
      <c r="B1072">
        <v>1147876</v>
      </c>
      <c r="C1072" t="s">
        <v>131</v>
      </c>
      <c r="D1072" t="s">
        <v>101</v>
      </c>
      <c r="E1072" s="60">
        <v>7</v>
      </c>
      <c r="F1072">
        <v>3245</v>
      </c>
      <c r="G1072" s="52">
        <v>0</v>
      </c>
      <c r="H1072" s="52">
        <v>0</v>
      </c>
      <c r="I1072" s="52">
        <v>0</v>
      </c>
      <c r="J1072" s="52">
        <v>357</v>
      </c>
      <c r="K1072" s="52">
        <v>4</v>
      </c>
      <c r="L1072" s="52">
        <v>1</v>
      </c>
      <c r="M1072" s="12">
        <f t="shared" si="208"/>
        <v>0</v>
      </c>
      <c r="N1072" s="6">
        <f t="shared" si="209"/>
        <v>0</v>
      </c>
      <c r="O1072" s="1">
        <f t="shared" si="210"/>
        <v>0</v>
      </c>
      <c r="P1072" s="12">
        <f t="shared" si="220"/>
        <v>0</v>
      </c>
      <c r="Q1072" s="6">
        <f t="shared" si="211"/>
        <v>0</v>
      </c>
      <c r="R1072" s="1">
        <f t="shared" si="212"/>
        <v>0</v>
      </c>
      <c r="S1072" s="12">
        <f t="shared" si="213"/>
        <v>0</v>
      </c>
      <c r="T1072" s="6">
        <f t="shared" si="214"/>
        <v>0</v>
      </c>
      <c r="U1072" s="1">
        <f t="shared" si="215"/>
        <v>0</v>
      </c>
      <c r="V1072" s="13">
        <f t="shared" si="216"/>
        <v>0.9971988795518207</v>
      </c>
      <c r="W1072">
        <f t="shared" si="217"/>
        <v>160</v>
      </c>
      <c r="X1072">
        <f t="shared" si="218"/>
        <v>159.55182072829132</v>
      </c>
      <c r="Y1072" t="s">
        <v>446</v>
      </c>
    </row>
    <row r="1073" spans="1:25" ht="14.25">
      <c r="A1073">
        <v>127</v>
      </c>
      <c r="B1073">
        <v>1135756</v>
      </c>
      <c r="C1073" t="s">
        <v>104</v>
      </c>
      <c r="D1073" t="s">
        <v>101</v>
      </c>
      <c r="E1073">
        <v>4</v>
      </c>
      <c r="F1073">
        <v>3013</v>
      </c>
      <c r="G1073" s="52">
        <v>0</v>
      </c>
      <c r="H1073" s="52">
        <v>0</v>
      </c>
      <c r="I1073" s="52">
        <v>0</v>
      </c>
      <c r="J1073" s="52">
        <v>357</v>
      </c>
      <c r="K1073" s="52">
        <v>4</v>
      </c>
      <c r="L1073" s="52">
        <v>1</v>
      </c>
      <c r="M1073" s="12">
        <f t="shared" si="208"/>
        <v>0</v>
      </c>
      <c r="N1073" s="6">
        <f t="shared" si="209"/>
        <v>0</v>
      </c>
      <c r="O1073" s="1">
        <f t="shared" si="210"/>
        <v>0</v>
      </c>
      <c r="P1073" s="12">
        <f t="shared" si="220"/>
        <v>0</v>
      </c>
      <c r="Q1073" s="6">
        <f t="shared" si="211"/>
        <v>0</v>
      </c>
      <c r="R1073" s="1">
        <f t="shared" si="212"/>
        <v>0</v>
      </c>
      <c r="S1073" s="12">
        <f t="shared" si="213"/>
        <v>0</v>
      </c>
      <c r="T1073" s="6">
        <f t="shared" si="214"/>
        <v>0</v>
      </c>
      <c r="U1073" s="1">
        <f t="shared" si="215"/>
        <v>0</v>
      </c>
      <c r="V1073" s="13">
        <f t="shared" si="216"/>
        <v>0.6470588235294118</v>
      </c>
      <c r="W1073">
        <f t="shared" si="217"/>
        <v>160</v>
      </c>
      <c r="X1073">
        <f t="shared" si="218"/>
        <v>103.52941176470588</v>
      </c>
      <c r="Y1073" t="s">
        <v>446</v>
      </c>
    </row>
    <row r="1074" spans="1:25" ht="14.25">
      <c r="A1074">
        <v>180</v>
      </c>
      <c r="B1074">
        <v>1008935</v>
      </c>
      <c r="C1074" t="s">
        <v>201</v>
      </c>
      <c r="D1074" t="s">
        <v>197</v>
      </c>
      <c r="E1074">
        <v>4</v>
      </c>
      <c r="F1074">
        <v>2984</v>
      </c>
      <c r="G1074" s="52">
        <v>0</v>
      </c>
      <c r="H1074" s="52">
        <v>0</v>
      </c>
      <c r="I1074" s="52">
        <v>0</v>
      </c>
      <c r="J1074" s="52">
        <v>357</v>
      </c>
      <c r="K1074" s="52">
        <v>4</v>
      </c>
      <c r="L1074" s="52">
        <v>1</v>
      </c>
      <c r="M1074" s="12">
        <f t="shared" si="208"/>
        <v>0</v>
      </c>
      <c r="N1074" s="6">
        <f t="shared" si="209"/>
        <v>0</v>
      </c>
      <c r="O1074" s="1">
        <f t="shared" si="210"/>
        <v>0</v>
      </c>
      <c r="P1074" s="12">
        <f t="shared" si="220"/>
        <v>0</v>
      </c>
      <c r="Q1074" s="6">
        <f t="shared" si="211"/>
        <v>0</v>
      </c>
      <c r="R1074" s="1">
        <f t="shared" si="212"/>
        <v>0</v>
      </c>
      <c r="S1074" s="12">
        <f t="shared" si="213"/>
        <v>0</v>
      </c>
      <c r="T1074" s="6">
        <f t="shared" si="214"/>
        <v>0</v>
      </c>
      <c r="U1074" s="1">
        <f t="shared" si="215"/>
        <v>0</v>
      </c>
      <c r="V1074" s="13">
        <f t="shared" si="216"/>
        <v>0.49859943977591037</v>
      </c>
      <c r="W1074">
        <f t="shared" si="217"/>
        <v>160</v>
      </c>
      <c r="X1074">
        <f t="shared" si="218"/>
        <v>79.77591036414566</v>
      </c>
      <c r="Y1074" t="s">
        <v>446</v>
      </c>
    </row>
    <row r="1075" spans="1:25" ht="14.25">
      <c r="A1075">
        <v>290</v>
      </c>
      <c r="B1075">
        <v>2067047</v>
      </c>
      <c r="C1075" t="s">
        <v>174</v>
      </c>
      <c r="D1075" t="s">
        <v>173</v>
      </c>
      <c r="E1075">
        <v>5</v>
      </c>
      <c r="F1075">
        <v>2939</v>
      </c>
      <c r="G1075" s="52">
        <v>0</v>
      </c>
      <c r="H1075" s="52">
        <v>0</v>
      </c>
      <c r="I1075" s="52">
        <v>0</v>
      </c>
      <c r="J1075" s="52">
        <v>357</v>
      </c>
      <c r="K1075" s="52">
        <v>4</v>
      </c>
      <c r="L1075" s="52">
        <v>1</v>
      </c>
      <c r="M1075" s="12">
        <f t="shared" si="208"/>
        <v>0</v>
      </c>
      <c r="N1075" s="6">
        <f t="shared" si="209"/>
        <v>0</v>
      </c>
      <c r="O1075" s="1">
        <f t="shared" si="210"/>
        <v>0</v>
      </c>
      <c r="P1075" s="12">
        <f t="shared" si="220"/>
        <v>0</v>
      </c>
      <c r="Q1075" s="6">
        <f t="shared" si="211"/>
        <v>0</v>
      </c>
      <c r="R1075" s="1">
        <f t="shared" si="212"/>
        <v>0</v>
      </c>
      <c r="S1075" s="12">
        <f t="shared" si="213"/>
        <v>0</v>
      </c>
      <c r="T1075" s="6">
        <f t="shared" si="214"/>
        <v>0</v>
      </c>
      <c r="U1075" s="1">
        <f t="shared" si="215"/>
        <v>0</v>
      </c>
      <c r="V1075" s="13">
        <f t="shared" si="216"/>
        <v>0.19047619047619047</v>
      </c>
      <c r="W1075">
        <f t="shared" si="217"/>
        <v>160</v>
      </c>
      <c r="X1075">
        <f t="shared" si="218"/>
        <v>30.476190476190474</v>
      </c>
      <c r="Y1075" t="s">
        <v>446</v>
      </c>
    </row>
    <row r="1076" spans="1:25" ht="14.25">
      <c r="A1076">
        <v>308</v>
      </c>
      <c r="B1076">
        <v>2189768</v>
      </c>
      <c r="C1076" t="s">
        <v>68</v>
      </c>
      <c r="D1076" t="s">
        <v>41</v>
      </c>
      <c r="E1076">
        <v>4</v>
      </c>
      <c r="F1076">
        <v>2929</v>
      </c>
      <c r="G1076" s="52">
        <v>0</v>
      </c>
      <c r="H1076" s="52">
        <v>0</v>
      </c>
      <c r="I1076" s="52">
        <v>0</v>
      </c>
      <c r="J1076" s="52">
        <v>357</v>
      </c>
      <c r="K1076" s="52">
        <v>4</v>
      </c>
      <c r="L1076" s="52">
        <v>1</v>
      </c>
      <c r="M1076" s="12">
        <f t="shared" si="208"/>
        <v>0</v>
      </c>
      <c r="N1076" s="6">
        <f t="shared" si="209"/>
        <v>0</v>
      </c>
      <c r="O1076" s="1">
        <f t="shared" si="210"/>
        <v>0</v>
      </c>
      <c r="P1076" s="12">
        <f t="shared" si="220"/>
        <v>0</v>
      </c>
      <c r="Q1076" s="6">
        <f t="shared" si="211"/>
        <v>0</v>
      </c>
      <c r="R1076" s="1">
        <f t="shared" si="212"/>
        <v>0</v>
      </c>
      <c r="S1076" s="12">
        <f t="shared" si="213"/>
        <v>0</v>
      </c>
      <c r="T1076" s="6">
        <f t="shared" si="214"/>
        <v>0</v>
      </c>
      <c r="U1076" s="1">
        <f t="shared" si="215"/>
        <v>0</v>
      </c>
      <c r="V1076" s="13">
        <f t="shared" si="216"/>
        <v>0.1400560224089636</v>
      </c>
      <c r="W1076">
        <f t="shared" si="217"/>
        <v>160</v>
      </c>
      <c r="X1076">
        <f t="shared" si="218"/>
        <v>22.408963585434172</v>
      </c>
      <c r="Y1076" t="s">
        <v>446</v>
      </c>
    </row>
    <row r="1077" spans="1:25" ht="14.25">
      <c r="A1077">
        <v>339</v>
      </c>
      <c r="B1077">
        <v>2286684</v>
      </c>
      <c r="C1077" t="s">
        <v>189</v>
      </c>
      <c r="D1077" t="s">
        <v>178</v>
      </c>
      <c r="E1077">
        <v>5</v>
      </c>
      <c r="F1077">
        <v>2916</v>
      </c>
      <c r="G1077" s="52">
        <v>0</v>
      </c>
      <c r="H1077" s="52">
        <v>0</v>
      </c>
      <c r="I1077" s="52">
        <v>0</v>
      </c>
      <c r="J1077" s="52">
        <v>357</v>
      </c>
      <c r="K1077" s="52">
        <v>4</v>
      </c>
      <c r="L1077" s="52">
        <v>1</v>
      </c>
      <c r="M1077" s="12">
        <f t="shared" si="208"/>
        <v>0</v>
      </c>
      <c r="N1077" s="6">
        <f t="shared" si="209"/>
        <v>0</v>
      </c>
      <c r="O1077" s="1">
        <f t="shared" si="210"/>
        <v>0</v>
      </c>
      <c r="P1077" s="12">
        <f t="shared" si="220"/>
        <v>0</v>
      </c>
      <c r="Q1077" s="6">
        <f t="shared" si="211"/>
        <v>0</v>
      </c>
      <c r="R1077" s="1">
        <f t="shared" si="212"/>
        <v>0</v>
      </c>
      <c r="S1077" s="12">
        <f t="shared" si="213"/>
        <v>0</v>
      </c>
      <c r="T1077" s="6">
        <f t="shared" si="214"/>
        <v>0</v>
      </c>
      <c r="U1077" s="1">
        <f t="shared" si="215"/>
        <v>0</v>
      </c>
      <c r="V1077" s="13">
        <f t="shared" si="216"/>
        <v>0.05322128851540616</v>
      </c>
      <c r="W1077">
        <f t="shared" si="217"/>
        <v>160</v>
      </c>
      <c r="X1077">
        <f t="shared" si="218"/>
        <v>8.515406162464986</v>
      </c>
      <c r="Y1077" t="s">
        <v>446</v>
      </c>
    </row>
    <row r="1078" spans="1:25" ht="14.25">
      <c r="A1078">
        <v>362</v>
      </c>
      <c r="B1078">
        <v>2791082</v>
      </c>
      <c r="C1078" t="s">
        <v>248</v>
      </c>
      <c r="D1078" t="s">
        <v>236</v>
      </c>
      <c r="E1078">
        <v>5</v>
      </c>
      <c r="F1078">
        <v>2910</v>
      </c>
      <c r="G1078" s="52">
        <v>0</v>
      </c>
      <c r="H1078" s="52">
        <v>0</v>
      </c>
      <c r="I1078" s="52">
        <v>0</v>
      </c>
      <c r="J1078" s="52">
        <v>357</v>
      </c>
      <c r="K1078" s="52">
        <v>4</v>
      </c>
      <c r="L1078" s="52">
        <v>1</v>
      </c>
      <c r="M1078" s="12">
        <f t="shared" si="208"/>
        <v>0</v>
      </c>
      <c r="N1078" s="6">
        <f t="shared" si="209"/>
        <v>0</v>
      </c>
      <c r="O1078" s="1">
        <f t="shared" si="210"/>
        <v>0</v>
      </c>
      <c r="P1078" s="12">
        <f t="shared" si="220"/>
        <v>0</v>
      </c>
      <c r="Q1078" s="6">
        <f t="shared" si="211"/>
        <v>0</v>
      </c>
      <c r="R1078" s="1">
        <f t="shared" si="212"/>
        <v>0</v>
      </c>
      <c r="S1078" s="12">
        <f t="shared" si="213"/>
        <v>0</v>
      </c>
      <c r="T1078" s="6">
        <f t="shared" si="214"/>
        <v>0</v>
      </c>
      <c r="U1078" s="1">
        <f t="shared" si="215"/>
        <v>0</v>
      </c>
      <c r="V1078" s="13">
        <f t="shared" si="216"/>
        <v>0</v>
      </c>
      <c r="W1078">
        <f t="shared" si="217"/>
        <v>160</v>
      </c>
      <c r="X1078">
        <f t="shared" si="218"/>
        <v>0</v>
      </c>
      <c r="Y1078" t="s">
        <v>446</v>
      </c>
    </row>
    <row r="1079" spans="1:25" ht="14.25">
      <c r="A1079">
        <v>389</v>
      </c>
      <c r="B1079">
        <v>2590344</v>
      </c>
      <c r="C1079" t="s">
        <v>143</v>
      </c>
      <c r="D1079" t="s">
        <v>101</v>
      </c>
      <c r="E1079">
        <v>5</v>
      </c>
      <c r="F1079">
        <v>2896</v>
      </c>
      <c r="G1079" s="52">
        <v>0</v>
      </c>
      <c r="H1079" s="52">
        <v>0</v>
      </c>
      <c r="I1079" s="52">
        <v>0</v>
      </c>
      <c r="J1079" s="52">
        <v>357</v>
      </c>
      <c r="K1079" s="52">
        <v>4</v>
      </c>
      <c r="L1079" s="52">
        <v>1</v>
      </c>
      <c r="M1079" s="12">
        <f t="shared" si="208"/>
        <v>0</v>
      </c>
      <c r="N1079" s="6">
        <f t="shared" si="209"/>
        <v>0</v>
      </c>
      <c r="O1079" s="1">
        <f t="shared" si="210"/>
        <v>0</v>
      </c>
      <c r="P1079" s="12">
        <f t="shared" si="220"/>
        <v>0</v>
      </c>
      <c r="Q1079" s="6">
        <f t="shared" si="211"/>
        <v>0</v>
      </c>
      <c r="R1079" s="1">
        <f t="shared" si="212"/>
        <v>0</v>
      </c>
      <c r="S1079" s="12">
        <f t="shared" si="213"/>
        <v>0</v>
      </c>
      <c r="T1079" s="6">
        <f t="shared" si="214"/>
        <v>0</v>
      </c>
      <c r="U1079" s="1">
        <f t="shared" si="215"/>
        <v>0</v>
      </c>
      <c r="V1079" s="13">
        <f t="shared" si="216"/>
        <v>0</v>
      </c>
      <c r="W1079">
        <f t="shared" si="217"/>
        <v>160</v>
      </c>
      <c r="X1079">
        <f t="shared" si="218"/>
        <v>0</v>
      </c>
      <c r="Y1079" t="s">
        <v>446</v>
      </c>
    </row>
    <row r="1080" spans="1:25" ht="14.25">
      <c r="A1080">
        <v>419</v>
      </c>
      <c r="B1080">
        <v>2517932</v>
      </c>
      <c r="C1080" t="s">
        <v>195</v>
      </c>
      <c r="D1080" t="s">
        <v>194</v>
      </c>
      <c r="E1080">
        <v>4</v>
      </c>
      <c r="F1080">
        <v>2883</v>
      </c>
      <c r="G1080" s="52">
        <v>0</v>
      </c>
      <c r="H1080" s="52">
        <v>0</v>
      </c>
      <c r="I1080" s="52">
        <v>0</v>
      </c>
      <c r="J1080" s="52">
        <v>357</v>
      </c>
      <c r="K1080" s="52">
        <v>4</v>
      </c>
      <c r="L1080" s="52">
        <v>1</v>
      </c>
      <c r="M1080" s="12">
        <f t="shared" si="208"/>
        <v>0</v>
      </c>
      <c r="N1080" s="6">
        <f t="shared" si="209"/>
        <v>0</v>
      </c>
      <c r="O1080" s="1">
        <f t="shared" si="210"/>
        <v>0</v>
      </c>
      <c r="P1080" s="12">
        <f t="shared" si="220"/>
        <v>0</v>
      </c>
      <c r="Q1080" s="6">
        <f t="shared" si="211"/>
        <v>0</v>
      </c>
      <c r="R1080" s="1">
        <f t="shared" si="212"/>
        <v>0</v>
      </c>
      <c r="S1080" s="12">
        <f t="shared" si="213"/>
        <v>0</v>
      </c>
      <c r="T1080" s="6">
        <f t="shared" si="214"/>
        <v>0</v>
      </c>
      <c r="U1080" s="1">
        <f t="shared" si="215"/>
        <v>0</v>
      </c>
      <c r="V1080" s="13">
        <f t="shared" si="216"/>
        <v>0</v>
      </c>
      <c r="W1080">
        <f t="shared" si="217"/>
        <v>160</v>
      </c>
      <c r="X1080">
        <f t="shared" si="218"/>
        <v>0</v>
      </c>
      <c r="Y1080" t="s">
        <v>446</v>
      </c>
    </row>
    <row r="1081" spans="1:25" ht="14.25">
      <c r="A1081">
        <v>432</v>
      </c>
      <c r="B1081">
        <v>2273168</v>
      </c>
      <c r="C1081" t="s">
        <v>71</v>
      </c>
      <c r="D1081" t="s">
        <v>41</v>
      </c>
      <c r="E1081">
        <v>5</v>
      </c>
      <c r="F1081">
        <v>2877</v>
      </c>
      <c r="G1081" s="52">
        <v>0</v>
      </c>
      <c r="H1081" s="52">
        <v>0</v>
      </c>
      <c r="I1081" s="52">
        <v>0</v>
      </c>
      <c r="J1081" s="52">
        <v>357</v>
      </c>
      <c r="K1081" s="52">
        <v>4</v>
      </c>
      <c r="L1081" s="52">
        <v>1</v>
      </c>
      <c r="M1081" s="12">
        <f t="shared" si="208"/>
        <v>0</v>
      </c>
      <c r="N1081" s="6">
        <f t="shared" si="209"/>
        <v>0</v>
      </c>
      <c r="O1081" s="1">
        <f t="shared" si="210"/>
        <v>0</v>
      </c>
      <c r="P1081" s="12">
        <f t="shared" si="220"/>
        <v>0</v>
      </c>
      <c r="Q1081" s="6">
        <f t="shared" si="211"/>
        <v>0</v>
      </c>
      <c r="R1081" s="1">
        <f t="shared" si="212"/>
        <v>0</v>
      </c>
      <c r="S1081" s="12">
        <f t="shared" si="213"/>
        <v>0</v>
      </c>
      <c r="T1081" s="6">
        <f t="shared" si="214"/>
        <v>0</v>
      </c>
      <c r="U1081" s="1">
        <f t="shared" si="215"/>
        <v>0</v>
      </c>
      <c r="V1081" s="13">
        <f t="shared" si="216"/>
        <v>0</v>
      </c>
      <c r="W1081">
        <f t="shared" si="217"/>
        <v>160</v>
      </c>
      <c r="X1081">
        <f t="shared" si="218"/>
        <v>0</v>
      </c>
      <c r="Y1081" t="s">
        <v>446</v>
      </c>
    </row>
    <row r="1082" spans="1:25" ht="14.25">
      <c r="A1082">
        <v>459</v>
      </c>
      <c r="B1082">
        <v>2360458</v>
      </c>
      <c r="C1082" t="s">
        <v>97</v>
      </c>
      <c r="D1082" t="s">
        <v>81</v>
      </c>
      <c r="E1082">
        <v>5</v>
      </c>
      <c r="F1082">
        <v>2867</v>
      </c>
      <c r="G1082" s="52">
        <v>0</v>
      </c>
      <c r="H1082" s="52">
        <v>0</v>
      </c>
      <c r="I1082" s="52">
        <v>0</v>
      </c>
      <c r="J1082" s="52">
        <v>357</v>
      </c>
      <c r="K1082" s="52">
        <v>4</v>
      </c>
      <c r="L1082" s="52">
        <v>1</v>
      </c>
      <c r="M1082" s="12">
        <f t="shared" si="208"/>
        <v>0</v>
      </c>
      <c r="N1082" s="6">
        <f t="shared" si="209"/>
        <v>0</v>
      </c>
      <c r="O1082" s="1">
        <f t="shared" si="210"/>
        <v>0</v>
      </c>
      <c r="P1082" s="12">
        <f t="shared" si="220"/>
        <v>0</v>
      </c>
      <c r="Q1082" s="6">
        <f t="shared" si="211"/>
        <v>0</v>
      </c>
      <c r="R1082" s="1">
        <f t="shared" si="212"/>
        <v>0</v>
      </c>
      <c r="S1082" s="12">
        <f t="shared" si="213"/>
        <v>0</v>
      </c>
      <c r="T1082" s="6">
        <f t="shared" si="214"/>
        <v>0</v>
      </c>
      <c r="U1082" s="1">
        <f t="shared" si="215"/>
        <v>0</v>
      </c>
      <c r="V1082" s="13">
        <f t="shared" si="216"/>
        <v>0</v>
      </c>
      <c r="W1082">
        <f t="shared" si="217"/>
        <v>160</v>
      </c>
      <c r="X1082">
        <f t="shared" si="218"/>
        <v>0</v>
      </c>
      <c r="Y1082" t="s">
        <v>446</v>
      </c>
    </row>
    <row r="1083" spans="1:25" ht="14.25">
      <c r="A1083">
        <v>474</v>
      </c>
      <c r="B1083">
        <v>2548068</v>
      </c>
      <c r="C1083" t="s">
        <v>203</v>
      </c>
      <c r="D1083" t="s">
        <v>197</v>
      </c>
      <c r="E1083">
        <v>6</v>
      </c>
      <c r="F1083">
        <v>2858</v>
      </c>
      <c r="G1083" s="52">
        <v>0</v>
      </c>
      <c r="H1083" s="52">
        <v>0</v>
      </c>
      <c r="I1083" s="52">
        <v>0</v>
      </c>
      <c r="J1083" s="52">
        <v>357</v>
      </c>
      <c r="K1083" s="52">
        <v>4</v>
      </c>
      <c r="L1083" s="52">
        <v>1</v>
      </c>
      <c r="M1083" s="12">
        <f t="shared" si="208"/>
        <v>0</v>
      </c>
      <c r="N1083" s="6">
        <f t="shared" si="209"/>
        <v>0</v>
      </c>
      <c r="O1083" s="1">
        <f t="shared" si="210"/>
        <v>0</v>
      </c>
      <c r="P1083" s="12">
        <f t="shared" si="220"/>
        <v>0</v>
      </c>
      <c r="Q1083" s="6">
        <f t="shared" si="211"/>
        <v>0</v>
      </c>
      <c r="R1083" s="1">
        <f t="shared" si="212"/>
        <v>0</v>
      </c>
      <c r="S1083" s="12">
        <f t="shared" si="213"/>
        <v>0</v>
      </c>
      <c r="T1083" s="6">
        <f t="shared" si="214"/>
        <v>0</v>
      </c>
      <c r="U1083" s="1">
        <f t="shared" si="215"/>
        <v>0</v>
      </c>
      <c r="V1083" s="13">
        <f t="shared" si="216"/>
        <v>0</v>
      </c>
      <c r="W1083">
        <f t="shared" si="217"/>
        <v>160</v>
      </c>
      <c r="X1083">
        <f t="shared" si="218"/>
        <v>0</v>
      </c>
      <c r="Y1083" t="s">
        <v>446</v>
      </c>
    </row>
    <row r="1084" spans="1:25" ht="14.25">
      <c r="A1084">
        <v>488</v>
      </c>
      <c r="B1084">
        <v>1840714</v>
      </c>
      <c r="C1084" t="s">
        <v>133</v>
      </c>
      <c r="D1084" t="s">
        <v>101</v>
      </c>
      <c r="E1084">
        <v>4</v>
      </c>
      <c r="F1084">
        <v>2852</v>
      </c>
      <c r="G1084" s="52">
        <v>0</v>
      </c>
      <c r="H1084" s="52">
        <v>0</v>
      </c>
      <c r="I1084" s="52">
        <v>0</v>
      </c>
      <c r="J1084" s="52">
        <v>357</v>
      </c>
      <c r="K1084" s="52">
        <v>4</v>
      </c>
      <c r="L1084" s="52">
        <v>1</v>
      </c>
      <c r="M1084" s="12">
        <f t="shared" si="208"/>
        <v>0</v>
      </c>
      <c r="N1084" s="6">
        <f t="shared" si="209"/>
        <v>0</v>
      </c>
      <c r="O1084" s="1">
        <f t="shared" si="210"/>
        <v>0</v>
      </c>
      <c r="P1084" s="12">
        <f t="shared" si="220"/>
        <v>0</v>
      </c>
      <c r="Q1084" s="6">
        <f t="shared" si="211"/>
        <v>0</v>
      </c>
      <c r="R1084" s="1">
        <f t="shared" si="212"/>
        <v>0</v>
      </c>
      <c r="S1084" s="12">
        <f t="shared" si="213"/>
        <v>0</v>
      </c>
      <c r="T1084" s="6">
        <f t="shared" si="214"/>
        <v>0</v>
      </c>
      <c r="U1084" s="1">
        <f t="shared" si="215"/>
        <v>0</v>
      </c>
      <c r="V1084" s="13">
        <f t="shared" si="216"/>
        <v>0</v>
      </c>
      <c r="W1084">
        <f t="shared" si="217"/>
        <v>160</v>
      </c>
      <c r="X1084">
        <f t="shared" si="218"/>
        <v>0</v>
      </c>
      <c r="Y1084" t="s">
        <v>446</v>
      </c>
    </row>
    <row r="1085" spans="1:25" ht="14.25">
      <c r="A1085">
        <v>509</v>
      </c>
      <c r="B1085">
        <v>1011559</v>
      </c>
      <c r="C1085" t="s">
        <v>80</v>
      </c>
      <c r="D1085" t="s">
        <v>81</v>
      </c>
      <c r="E1085">
        <v>5</v>
      </c>
      <c r="F1085">
        <v>2846</v>
      </c>
      <c r="G1085" s="52">
        <v>0</v>
      </c>
      <c r="H1085" s="52">
        <v>0</v>
      </c>
      <c r="I1085" s="52">
        <v>0</v>
      </c>
      <c r="J1085" s="52">
        <v>357</v>
      </c>
      <c r="K1085" s="52">
        <v>4</v>
      </c>
      <c r="L1085" s="52">
        <v>1</v>
      </c>
      <c r="M1085" s="12">
        <f t="shared" si="208"/>
        <v>0</v>
      </c>
      <c r="N1085" s="6">
        <f t="shared" si="209"/>
        <v>0</v>
      </c>
      <c r="O1085" s="1">
        <f t="shared" si="210"/>
        <v>0</v>
      </c>
      <c r="P1085" s="12">
        <f t="shared" si="220"/>
        <v>0</v>
      </c>
      <c r="Q1085" s="6">
        <f t="shared" si="211"/>
        <v>0</v>
      </c>
      <c r="R1085" s="1">
        <f t="shared" si="212"/>
        <v>0</v>
      </c>
      <c r="S1085" s="12">
        <f t="shared" si="213"/>
        <v>0</v>
      </c>
      <c r="T1085" s="6">
        <f t="shared" si="214"/>
        <v>0</v>
      </c>
      <c r="U1085" s="1">
        <f t="shared" si="215"/>
        <v>0</v>
      </c>
      <c r="V1085" s="13">
        <f t="shared" si="216"/>
        <v>0</v>
      </c>
      <c r="W1085">
        <f t="shared" si="217"/>
        <v>160</v>
      </c>
      <c r="X1085">
        <f t="shared" si="218"/>
        <v>0</v>
      </c>
      <c r="Y1085" t="s">
        <v>446</v>
      </c>
    </row>
    <row r="1086" spans="1:25" ht="14.25">
      <c r="A1086">
        <v>596</v>
      </c>
      <c r="B1086">
        <v>1165108</v>
      </c>
      <c r="C1086" t="s">
        <v>132</v>
      </c>
      <c r="D1086" t="s">
        <v>101</v>
      </c>
      <c r="E1086" s="60">
        <v>7</v>
      </c>
      <c r="F1086">
        <v>2802</v>
      </c>
      <c r="G1086" s="52">
        <v>0</v>
      </c>
      <c r="H1086" s="52">
        <v>0</v>
      </c>
      <c r="I1086" s="52">
        <v>0</v>
      </c>
      <c r="J1086" s="52">
        <v>357</v>
      </c>
      <c r="K1086" s="52">
        <v>4</v>
      </c>
      <c r="L1086" s="52">
        <v>1</v>
      </c>
      <c r="M1086" s="12">
        <f t="shared" si="208"/>
        <v>0</v>
      </c>
      <c r="N1086" s="6">
        <f t="shared" si="209"/>
        <v>0</v>
      </c>
      <c r="O1086" s="1">
        <f t="shared" si="210"/>
        <v>0</v>
      </c>
      <c r="P1086" s="12">
        <f t="shared" si="220"/>
        <v>0</v>
      </c>
      <c r="Q1086" s="6">
        <f t="shared" si="211"/>
        <v>0</v>
      </c>
      <c r="R1086" s="1">
        <f t="shared" si="212"/>
        <v>0</v>
      </c>
      <c r="S1086" s="12">
        <f t="shared" si="213"/>
        <v>0</v>
      </c>
      <c r="T1086" s="6">
        <f t="shared" si="214"/>
        <v>0</v>
      </c>
      <c r="U1086" s="1">
        <f t="shared" si="215"/>
        <v>0</v>
      </c>
      <c r="V1086" s="13">
        <f t="shared" si="216"/>
        <v>0</v>
      </c>
      <c r="W1086">
        <f t="shared" si="217"/>
        <v>160</v>
      </c>
      <c r="X1086">
        <f t="shared" si="218"/>
        <v>0</v>
      </c>
      <c r="Y1086" t="s">
        <v>446</v>
      </c>
    </row>
    <row r="1087" spans="1:25" ht="14.25">
      <c r="A1087">
        <v>769</v>
      </c>
      <c r="B1087">
        <v>2334038</v>
      </c>
      <c r="C1087" t="s">
        <v>139</v>
      </c>
      <c r="D1087" t="s">
        <v>101</v>
      </c>
      <c r="E1087">
        <v>5</v>
      </c>
      <c r="F1087">
        <v>2714</v>
      </c>
      <c r="G1087" s="52">
        <v>0</v>
      </c>
      <c r="H1087" s="52">
        <v>0</v>
      </c>
      <c r="I1087" s="52">
        <v>0</v>
      </c>
      <c r="J1087" s="52">
        <v>357</v>
      </c>
      <c r="K1087" s="52">
        <v>4</v>
      </c>
      <c r="L1087" s="52">
        <v>1</v>
      </c>
      <c r="M1087" s="12">
        <f t="shared" si="208"/>
        <v>0</v>
      </c>
      <c r="N1087" s="6">
        <f t="shared" si="209"/>
        <v>0</v>
      </c>
      <c r="O1087" s="1">
        <f t="shared" si="210"/>
        <v>0</v>
      </c>
      <c r="P1087" s="12">
        <f t="shared" si="220"/>
        <v>0</v>
      </c>
      <c r="Q1087" s="6">
        <f t="shared" si="211"/>
        <v>0</v>
      </c>
      <c r="R1087" s="1">
        <f t="shared" si="212"/>
        <v>0</v>
      </c>
      <c r="S1087" s="12">
        <f t="shared" si="213"/>
        <v>0</v>
      </c>
      <c r="T1087" s="6">
        <f t="shared" si="214"/>
        <v>0</v>
      </c>
      <c r="U1087" s="1">
        <f t="shared" si="215"/>
        <v>0</v>
      </c>
      <c r="V1087" s="13">
        <f t="shared" si="216"/>
        <v>0</v>
      </c>
      <c r="W1087">
        <f t="shared" si="217"/>
        <v>160</v>
      </c>
      <c r="X1087">
        <f t="shared" si="218"/>
        <v>0</v>
      </c>
      <c r="Y1087" t="s">
        <v>446</v>
      </c>
    </row>
    <row r="1088" spans="1:25" ht="14.25">
      <c r="A1088">
        <v>779</v>
      </c>
      <c r="B1088">
        <v>1005196</v>
      </c>
      <c r="C1088" t="s">
        <v>196</v>
      </c>
      <c r="D1088" t="s">
        <v>197</v>
      </c>
      <c r="E1088">
        <v>4</v>
      </c>
      <c r="F1088">
        <v>2708</v>
      </c>
      <c r="G1088" s="52">
        <v>0</v>
      </c>
      <c r="H1088" s="52">
        <v>0</v>
      </c>
      <c r="I1088" s="52">
        <v>0</v>
      </c>
      <c r="J1088" s="52">
        <v>357</v>
      </c>
      <c r="K1088" s="52">
        <v>4</v>
      </c>
      <c r="L1088" s="52">
        <v>1</v>
      </c>
      <c r="M1088" s="12">
        <f t="shared" si="208"/>
        <v>0</v>
      </c>
      <c r="N1088" s="6">
        <f t="shared" si="209"/>
        <v>0</v>
      </c>
      <c r="O1088" s="1">
        <f t="shared" si="210"/>
        <v>0</v>
      </c>
      <c r="P1088" s="12">
        <f t="shared" si="220"/>
        <v>0</v>
      </c>
      <c r="Q1088" s="6">
        <f t="shared" si="211"/>
        <v>0</v>
      </c>
      <c r="R1088" s="1">
        <f t="shared" si="212"/>
        <v>0</v>
      </c>
      <c r="S1088" s="12">
        <f t="shared" si="213"/>
        <v>0</v>
      </c>
      <c r="T1088" s="6">
        <f t="shared" si="214"/>
        <v>0</v>
      </c>
      <c r="U1088" s="1">
        <f t="shared" si="215"/>
        <v>0</v>
      </c>
      <c r="V1088" s="13">
        <f t="shared" si="216"/>
        <v>0</v>
      </c>
      <c r="W1088">
        <f t="shared" si="217"/>
        <v>160</v>
      </c>
      <c r="X1088">
        <f t="shared" si="218"/>
        <v>0</v>
      </c>
      <c r="Y1088" t="s">
        <v>446</v>
      </c>
    </row>
    <row r="1089" spans="1:25" ht="14.25">
      <c r="A1089">
        <v>820</v>
      </c>
      <c r="B1089">
        <v>1059031</v>
      </c>
      <c r="C1089" t="s">
        <v>55</v>
      </c>
      <c r="D1089" t="s">
        <v>41</v>
      </c>
      <c r="E1089">
        <v>6</v>
      </c>
      <c r="F1089">
        <v>2679</v>
      </c>
      <c r="G1089" s="52">
        <v>0</v>
      </c>
      <c r="H1089" s="52">
        <v>0</v>
      </c>
      <c r="I1089" s="52">
        <v>0</v>
      </c>
      <c r="J1089" s="52">
        <v>357</v>
      </c>
      <c r="K1089" s="52">
        <v>4</v>
      </c>
      <c r="L1089" s="52">
        <v>1</v>
      </c>
      <c r="M1089" s="12">
        <f t="shared" si="208"/>
        <v>0</v>
      </c>
      <c r="N1089" s="6">
        <f t="shared" si="209"/>
        <v>0</v>
      </c>
      <c r="O1089" s="1">
        <f t="shared" si="210"/>
        <v>0</v>
      </c>
      <c r="P1089" s="12">
        <f t="shared" si="220"/>
        <v>0</v>
      </c>
      <c r="Q1089" s="6">
        <f t="shared" si="211"/>
        <v>0</v>
      </c>
      <c r="R1089" s="1">
        <f t="shared" si="212"/>
        <v>0</v>
      </c>
      <c r="S1089" s="12">
        <f t="shared" si="213"/>
        <v>0</v>
      </c>
      <c r="T1089" s="6">
        <f t="shared" si="214"/>
        <v>0</v>
      </c>
      <c r="U1089" s="1">
        <f t="shared" si="215"/>
        <v>0</v>
      </c>
      <c r="V1089" s="13">
        <f t="shared" si="216"/>
        <v>0</v>
      </c>
      <c r="W1089">
        <f t="shared" si="217"/>
        <v>160</v>
      </c>
      <c r="X1089">
        <f t="shared" si="218"/>
        <v>0</v>
      </c>
      <c r="Y1089" t="s">
        <v>446</v>
      </c>
    </row>
    <row r="1090" spans="1:25" ht="14.25">
      <c r="A1090">
        <v>838</v>
      </c>
      <c r="B1090">
        <v>1014174</v>
      </c>
      <c r="C1090" t="s">
        <v>46</v>
      </c>
      <c r="D1090" t="s">
        <v>41</v>
      </c>
      <c r="E1090">
        <v>6</v>
      </c>
      <c r="F1090">
        <v>2662</v>
      </c>
      <c r="G1090" s="52">
        <v>0</v>
      </c>
      <c r="H1090" s="52">
        <v>0</v>
      </c>
      <c r="I1090" s="52">
        <v>0</v>
      </c>
      <c r="J1090" s="52">
        <v>357</v>
      </c>
      <c r="K1090" s="52">
        <v>4</v>
      </c>
      <c r="L1090" s="52">
        <v>1</v>
      </c>
      <c r="M1090" s="12">
        <f aca="true" t="shared" si="221" ref="M1090:M1135">IF(A1090&lt;(G1090+1),(G1090-A1090+1)/G1090,0)</f>
        <v>0</v>
      </c>
      <c r="N1090" s="6">
        <f aca="true" t="shared" si="222" ref="N1090:N1135">IF(G1090&lt;10,MIN(10,G1090*2),IF(G1090&gt;10*K1090*L1090,10*K1090*L1090,G1090))</f>
        <v>0</v>
      </c>
      <c r="O1090" s="1">
        <f aca="true" t="shared" si="223" ref="O1090:O1135">M1090*N1090</f>
        <v>0</v>
      </c>
      <c r="P1090" s="12">
        <f t="shared" si="220"/>
        <v>0</v>
      </c>
      <c r="Q1090" s="6">
        <f aca="true" t="shared" si="224" ref="Q1090:Q1135">IF(H1090&lt;15,MIN(15,H1090*2),IF(H1090&gt;15*K1090*L1090,15*K1090*L1090,H1090))</f>
        <v>0</v>
      </c>
      <c r="R1090" s="1">
        <f aca="true" t="shared" si="225" ref="R1090:R1135">P1090*Q1090</f>
        <v>0</v>
      </c>
      <c r="S1090" s="12">
        <f aca="true" t="shared" si="226" ref="S1090:S1135">IF(I1090&gt;0,IF(A1090&lt;(G1090+H1090+I1090+1),MIN((I1090-A1090+G1090+H1090+1)/I1090,1),0),0)</f>
        <v>0</v>
      </c>
      <c r="T1090" s="6">
        <f aca="true" t="shared" si="227" ref="T1090:T1135">IF(I1090&lt;20,MIN(20,I1090*2),IF(I1090&gt;20*K1090*L1090,20*K1090*L1090,I1090))</f>
        <v>0</v>
      </c>
      <c r="U1090" s="1">
        <f aca="true" t="shared" si="228" ref="U1090:U1135">S1090*T1090</f>
        <v>0</v>
      </c>
      <c r="V1090" s="13">
        <f aca="true" t="shared" si="229" ref="V1090:V1135">IF(J1090&gt;0,IF(A1090&lt;(G1090+H1090+I1090+J1090+1),MIN((J1090-A1090+G1090+H1090+I1090+1)/J1090,1),0),0)</f>
        <v>0</v>
      </c>
      <c r="W1090">
        <f aca="true" t="shared" si="230" ref="W1090:W1135">IF(J1090&lt;40,MIN(40,J1090*2),IF(J1090&gt;40*K1090*L1090,40*K1090*L1090,J1090))</f>
        <v>160</v>
      </c>
      <c r="X1090">
        <f aca="true" t="shared" si="231" ref="X1090:X1135">V1090*W1090</f>
        <v>0</v>
      </c>
      <c r="Y1090" t="s">
        <v>446</v>
      </c>
    </row>
    <row r="1091" spans="1:25" ht="14.25">
      <c r="A1091">
        <v>848</v>
      </c>
      <c r="B1091">
        <v>1014556</v>
      </c>
      <c r="C1091" t="s">
        <v>235</v>
      </c>
      <c r="D1091" t="s">
        <v>236</v>
      </c>
      <c r="E1091">
        <v>6</v>
      </c>
      <c r="F1091">
        <v>2653</v>
      </c>
      <c r="G1091" s="52">
        <v>0</v>
      </c>
      <c r="H1091" s="52">
        <v>0</v>
      </c>
      <c r="I1091" s="52">
        <v>0</v>
      </c>
      <c r="J1091" s="52">
        <v>357</v>
      </c>
      <c r="K1091" s="52">
        <v>4</v>
      </c>
      <c r="L1091" s="52">
        <v>1</v>
      </c>
      <c r="M1091" s="12">
        <f t="shared" si="221"/>
        <v>0</v>
      </c>
      <c r="N1091" s="6">
        <f t="shared" si="222"/>
        <v>0</v>
      </c>
      <c r="O1091" s="1">
        <f t="shared" si="223"/>
        <v>0</v>
      </c>
      <c r="P1091" s="12">
        <f t="shared" si="220"/>
        <v>0</v>
      </c>
      <c r="Q1091" s="6">
        <f t="shared" si="224"/>
        <v>0</v>
      </c>
      <c r="R1091" s="1">
        <f t="shared" si="225"/>
        <v>0</v>
      </c>
      <c r="S1091" s="12">
        <f t="shared" si="226"/>
        <v>0</v>
      </c>
      <c r="T1091" s="6">
        <f t="shared" si="227"/>
        <v>0</v>
      </c>
      <c r="U1091" s="1">
        <f t="shared" si="228"/>
        <v>0</v>
      </c>
      <c r="V1091" s="13">
        <f t="shared" si="229"/>
        <v>0</v>
      </c>
      <c r="W1091">
        <f t="shared" si="230"/>
        <v>160</v>
      </c>
      <c r="X1091">
        <f t="shared" si="231"/>
        <v>0</v>
      </c>
      <c r="Y1091" t="s">
        <v>446</v>
      </c>
    </row>
    <row r="1092" spans="1:25" ht="14.25">
      <c r="A1092">
        <v>927</v>
      </c>
      <c r="B1092">
        <v>2548014</v>
      </c>
      <c r="C1092" t="s">
        <v>202</v>
      </c>
      <c r="D1092" t="s">
        <v>197</v>
      </c>
      <c r="E1092">
        <v>5</v>
      </c>
      <c r="F1092">
        <v>2576</v>
      </c>
      <c r="G1092" s="52">
        <v>0</v>
      </c>
      <c r="H1092" s="52">
        <v>0</v>
      </c>
      <c r="I1092" s="52">
        <v>0</v>
      </c>
      <c r="J1092" s="52">
        <v>357</v>
      </c>
      <c r="K1092" s="52">
        <v>4</v>
      </c>
      <c r="L1092" s="52">
        <v>1</v>
      </c>
      <c r="M1092" s="12">
        <f t="shared" si="221"/>
        <v>0</v>
      </c>
      <c r="N1092" s="6">
        <f t="shared" si="222"/>
        <v>0</v>
      </c>
      <c r="O1092" s="1">
        <f t="shared" si="223"/>
        <v>0</v>
      </c>
      <c r="P1092" s="12">
        <f t="shared" si="220"/>
        <v>0</v>
      </c>
      <c r="Q1092" s="6">
        <f t="shared" si="224"/>
        <v>0</v>
      </c>
      <c r="R1092" s="1">
        <f t="shared" si="225"/>
        <v>0</v>
      </c>
      <c r="S1092" s="12">
        <f t="shared" si="226"/>
        <v>0</v>
      </c>
      <c r="T1092" s="6">
        <f t="shared" si="227"/>
        <v>0</v>
      </c>
      <c r="U1092" s="1">
        <f t="shared" si="228"/>
        <v>0</v>
      </c>
      <c r="V1092" s="13">
        <f t="shared" si="229"/>
        <v>0</v>
      </c>
      <c r="W1092">
        <f t="shared" si="230"/>
        <v>160</v>
      </c>
      <c r="X1092">
        <f t="shared" si="231"/>
        <v>0</v>
      </c>
      <c r="Y1092" t="s">
        <v>446</v>
      </c>
    </row>
    <row r="1093" spans="1:25" ht="14.25">
      <c r="A1093">
        <v>966</v>
      </c>
      <c r="B1093">
        <v>2213461</v>
      </c>
      <c r="C1093" t="s">
        <v>69</v>
      </c>
      <c r="D1093" t="s">
        <v>41</v>
      </c>
      <c r="E1093">
        <v>5</v>
      </c>
      <c r="F1093">
        <v>2526</v>
      </c>
      <c r="G1093" s="52">
        <v>0</v>
      </c>
      <c r="H1093" s="52">
        <v>0</v>
      </c>
      <c r="I1093" s="52">
        <v>0</v>
      </c>
      <c r="J1093" s="52">
        <v>357</v>
      </c>
      <c r="K1093" s="52">
        <v>4</v>
      </c>
      <c r="L1093" s="52">
        <v>1</v>
      </c>
      <c r="M1093" s="12">
        <f t="shared" si="221"/>
        <v>0</v>
      </c>
      <c r="N1093" s="6">
        <f t="shared" si="222"/>
        <v>0</v>
      </c>
      <c r="O1093" s="1">
        <f t="shared" si="223"/>
        <v>0</v>
      </c>
      <c r="P1093" s="12">
        <f t="shared" si="220"/>
        <v>0</v>
      </c>
      <c r="Q1093" s="6">
        <f t="shared" si="224"/>
        <v>0</v>
      </c>
      <c r="R1093" s="1">
        <f t="shared" si="225"/>
        <v>0</v>
      </c>
      <c r="S1093" s="12">
        <f t="shared" si="226"/>
        <v>0</v>
      </c>
      <c r="T1093" s="6">
        <f t="shared" si="227"/>
        <v>0</v>
      </c>
      <c r="U1093" s="1">
        <f t="shared" si="228"/>
        <v>0</v>
      </c>
      <c r="V1093" s="13">
        <f t="shared" si="229"/>
        <v>0</v>
      </c>
      <c r="W1093">
        <f t="shared" si="230"/>
        <v>160</v>
      </c>
      <c r="X1093">
        <f t="shared" si="231"/>
        <v>0</v>
      </c>
      <c r="Y1093" t="s">
        <v>446</v>
      </c>
    </row>
    <row r="1094" spans="1:25" ht="14.25">
      <c r="A1094">
        <v>982</v>
      </c>
      <c r="B1094">
        <v>1067985</v>
      </c>
      <c r="C1094" t="s">
        <v>85</v>
      </c>
      <c r="D1094" t="s">
        <v>81</v>
      </c>
      <c r="E1094">
        <v>5</v>
      </c>
      <c r="F1094">
        <v>2500</v>
      </c>
      <c r="G1094" s="52">
        <v>0</v>
      </c>
      <c r="H1094" s="52">
        <v>0</v>
      </c>
      <c r="I1094" s="52">
        <v>0</v>
      </c>
      <c r="J1094" s="52">
        <v>357</v>
      </c>
      <c r="K1094" s="52">
        <v>4</v>
      </c>
      <c r="L1094" s="52">
        <v>1</v>
      </c>
      <c r="M1094" s="12">
        <f t="shared" si="221"/>
        <v>0</v>
      </c>
      <c r="N1094" s="6">
        <f t="shared" si="222"/>
        <v>0</v>
      </c>
      <c r="O1094" s="1">
        <f t="shared" si="223"/>
        <v>0</v>
      </c>
      <c r="P1094" s="12">
        <f t="shared" si="220"/>
        <v>0</v>
      </c>
      <c r="Q1094" s="6">
        <f t="shared" si="224"/>
        <v>0</v>
      </c>
      <c r="R1094" s="1">
        <f t="shared" si="225"/>
        <v>0</v>
      </c>
      <c r="S1094" s="12">
        <f t="shared" si="226"/>
        <v>0</v>
      </c>
      <c r="T1094" s="6">
        <f t="shared" si="227"/>
        <v>0</v>
      </c>
      <c r="U1094" s="1">
        <f t="shared" si="228"/>
        <v>0</v>
      </c>
      <c r="V1094" s="13">
        <f t="shared" si="229"/>
        <v>0</v>
      </c>
      <c r="W1094">
        <f t="shared" si="230"/>
        <v>160</v>
      </c>
      <c r="X1094">
        <f t="shared" si="231"/>
        <v>0</v>
      </c>
      <c r="Y1094" t="s">
        <v>446</v>
      </c>
    </row>
    <row r="1095" spans="1:25" ht="14.25">
      <c r="A1095">
        <v>281</v>
      </c>
      <c r="B1095">
        <v>2334011</v>
      </c>
      <c r="C1095" t="s">
        <v>138</v>
      </c>
      <c r="D1095" t="s">
        <v>101</v>
      </c>
      <c r="E1095">
        <v>3</v>
      </c>
      <c r="F1095">
        <v>4183</v>
      </c>
      <c r="G1095" s="52">
        <v>35</v>
      </c>
      <c r="H1095" s="52">
        <v>96</v>
      </c>
      <c r="I1095" s="52">
        <v>207</v>
      </c>
      <c r="J1095" s="52">
        <v>608</v>
      </c>
      <c r="K1095" s="52">
        <v>5</v>
      </c>
      <c r="L1095" s="52">
        <v>1</v>
      </c>
      <c r="M1095" s="12">
        <f t="shared" si="221"/>
        <v>0</v>
      </c>
      <c r="N1095" s="6">
        <f t="shared" si="222"/>
        <v>35</v>
      </c>
      <c r="O1095" s="1">
        <f t="shared" si="223"/>
        <v>0</v>
      </c>
      <c r="P1095" s="12">
        <f t="shared" si="220"/>
        <v>0</v>
      </c>
      <c r="Q1095" s="6">
        <f t="shared" si="224"/>
        <v>75</v>
      </c>
      <c r="R1095" s="1">
        <f t="shared" si="225"/>
        <v>0</v>
      </c>
      <c r="S1095" s="12">
        <f t="shared" si="226"/>
        <v>0.28019323671497587</v>
      </c>
      <c r="T1095" s="6">
        <f t="shared" si="227"/>
        <v>100</v>
      </c>
      <c r="U1095" s="1">
        <f t="shared" si="228"/>
        <v>28.019323671497588</v>
      </c>
      <c r="V1095" s="13">
        <f t="shared" si="229"/>
        <v>1</v>
      </c>
      <c r="W1095">
        <f t="shared" si="230"/>
        <v>200</v>
      </c>
      <c r="X1095">
        <f t="shared" si="231"/>
        <v>200</v>
      </c>
      <c r="Y1095" t="s">
        <v>447</v>
      </c>
    </row>
    <row r="1096" spans="1:25" ht="14.25">
      <c r="A1096">
        <v>438</v>
      </c>
      <c r="B1096">
        <v>1015454</v>
      </c>
      <c r="C1096" t="s">
        <v>213</v>
      </c>
      <c r="D1096" t="s">
        <v>212</v>
      </c>
      <c r="E1096">
        <v>3</v>
      </c>
      <c r="F1096">
        <v>4061</v>
      </c>
      <c r="G1096" s="52">
        <v>35</v>
      </c>
      <c r="H1096" s="52">
        <v>96</v>
      </c>
      <c r="I1096" s="52">
        <v>207</v>
      </c>
      <c r="J1096" s="52">
        <v>608</v>
      </c>
      <c r="K1096" s="52">
        <v>5</v>
      </c>
      <c r="L1096" s="52">
        <v>1</v>
      </c>
      <c r="M1096" s="12">
        <f t="shared" si="221"/>
        <v>0</v>
      </c>
      <c r="N1096" s="6">
        <f t="shared" si="222"/>
        <v>35</v>
      </c>
      <c r="O1096" s="1">
        <f t="shared" si="223"/>
        <v>0</v>
      </c>
      <c r="P1096" s="12">
        <f t="shared" si="220"/>
        <v>0</v>
      </c>
      <c r="Q1096" s="6">
        <f t="shared" si="224"/>
        <v>75</v>
      </c>
      <c r="R1096" s="1">
        <f t="shared" si="225"/>
        <v>0</v>
      </c>
      <c r="S1096" s="12">
        <f t="shared" si="226"/>
        <v>0</v>
      </c>
      <c r="T1096" s="6">
        <f t="shared" si="227"/>
        <v>100</v>
      </c>
      <c r="U1096" s="1">
        <f t="shared" si="228"/>
        <v>0</v>
      </c>
      <c r="V1096" s="13">
        <f t="shared" si="229"/>
        <v>0.837171052631579</v>
      </c>
      <c r="W1096">
        <f t="shared" si="230"/>
        <v>200</v>
      </c>
      <c r="X1096">
        <f t="shared" si="231"/>
        <v>167.4342105263158</v>
      </c>
      <c r="Y1096" t="s">
        <v>447</v>
      </c>
    </row>
    <row r="1097" spans="1:25" ht="14.25">
      <c r="A1097">
        <v>475</v>
      </c>
      <c r="B1097">
        <v>2798923</v>
      </c>
      <c r="C1097" t="s">
        <v>78</v>
      </c>
      <c r="D1097" t="s">
        <v>41</v>
      </c>
      <c r="E1097">
        <v>4</v>
      </c>
      <c r="F1097">
        <v>4037</v>
      </c>
      <c r="G1097" s="52">
        <v>35</v>
      </c>
      <c r="H1097" s="52">
        <v>96</v>
      </c>
      <c r="I1097" s="52">
        <v>207</v>
      </c>
      <c r="J1097" s="52">
        <v>608</v>
      </c>
      <c r="K1097" s="52">
        <v>5</v>
      </c>
      <c r="L1097" s="52">
        <v>1</v>
      </c>
      <c r="M1097" s="12">
        <f t="shared" si="221"/>
        <v>0</v>
      </c>
      <c r="N1097" s="6">
        <f t="shared" si="222"/>
        <v>35</v>
      </c>
      <c r="O1097" s="1">
        <f t="shared" si="223"/>
        <v>0</v>
      </c>
      <c r="P1097" s="12">
        <f t="shared" si="220"/>
        <v>0</v>
      </c>
      <c r="Q1097" s="6">
        <f t="shared" si="224"/>
        <v>75</v>
      </c>
      <c r="R1097" s="1">
        <f t="shared" si="225"/>
        <v>0</v>
      </c>
      <c r="S1097" s="12">
        <f t="shared" si="226"/>
        <v>0</v>
      </c>
      <c r="T1097" s="6">
        <f t="shared" si="227"/>
        <v>100</v>
      </c>
      <c r="U1097" s="1">
        <f t="shared" si="228"/>
        <v>0</v>
      </c>
      <c r="V1097" s="13">
        <f t="shared" si="229"/>
        <v>0.7763157894736842</v>
      </c>
      <c r="W1097">
        <f t="shared" si="230"/>
        <v>200</v>
      </c>
      <c r="X1097">
        <f t="shared" si="231"/>
        <v>155.26315789473685</v>
      </c>
      <c r="Y1097" t="s">
        <v>447</v>
      </c>
    </row>
    <row r="1098" spans="1:25" ht="14.25">
      <c r="A1098">
        <v>493</v>
      </c>
      <c r="B1098">
        <v>2517932</v>
      </c>
      <c r="C1098" t="s">
        <v>195</v>
      </c>
      <c r="D1098" t="s">
        <v>194</v>
      </c>
      <c r="E1098">
        <v>4</v>
      </c>
      <c r="F1098">
        <v>4026</v>
      </c>
      <c r="G1098" s="52">
        <v>35</v>
      </c>
      <c r="H1098" s="52">
        <v>96</v>
      </c>
      <c r="I1098" s="52">
        <v>207</v>
      </c>
      <c r="J1098" s="52">
        <v>608</v>
      </c>
      <c r="K1098" s="52">
        <v>5</v>
      </c>
      <c r="L1098" s="52">
        <v>1</v>
      </c>
      <c r="M1098" s="12">
        <f t="shared" si="221"/>
        <v>0</v>
      </c>
      <c r="N1098" s="6">
        <f t="shared" si="222"/>
        <v>35</v>
      </c>
      <c r="O1098" s="1">
        <f t="shared" si="223"/>
        <v>0</v>
      </c>
      <c r="P1098" s="12">
        <f t="shared" si="220"/>
        <v>0</v>
      </c>
      <c r="Q1098" s="6">
        <f t="shared" si="224"/>
        <v>75</v>
      </c>
      <c r="R1098" s="1">
        <f t="shared" si="225"/>
        <v>0</v>
      </c>
      <c r="S1098" s="12">
        <f t="shared" si="226"/>
        <v>0</v>
      </c>
      <c r="T1098" s="6">
        <f t="shared" si="227"/>
        <v>100</v>
      </c>
      <c r="U1098" s="1">
        <f t="shared" si="228"/>
        <v>0</v>
      </c>
      <c r="V1098" s="13">
        <f t="shared" si="229"/>
        <v>0.7467105263157895</v>
      </c>
      <c r="W1098">
        <f t="shared" si="230"/>
        <v>200</v>
      </c>
      <c r="X1098">
        <f t="shared" si="231"/>
        <v>149.3421052631579</v>
      </c>
      <c r="Y1098" t="s">
        <v>447</v>
      </c>
    </row>
    <row r="1099" spans="1:25" ht="14.25">
      <c r="A1099">
        <v>519</v>
      </c>
      <c r="B1099">
        <v>1840714</v>
      </c>
      <c r="C1099" t="s">
        <v>133</v>
      </c>
      <c r="D1099" t="s">
        <v>101</v>
      </c>
      <c r="E1099">
        <v>4</v>
      </c>
      <c r="F1099">
        <v>4005</v>
      </c>
      <c r="G1099" s="52">
        <v>35</v>
      </c>
      <c r="H1099" s="52">
        <v>96</v>
      </c>
      <c r="I1099" s="52">
        <v>207</v>
      </c>
      <c r="J1099" s="52">
        <v>608</v>
      </c>
      <c r="K1099" s="52">
        <v>5</v>
      </c>
      <c r="L1099" s="52">
        <v>1</v>
      </c>
      <c r="M1099" s="12">
        <f t="shared" si="221"/>
        <v>0</v>
      </c>
      <c r="N1099" s="6">
        <f t="shared" si="222"/>
        <v>35</v>
      </c>
      <c r="O1099" s="1">
        <f t="shared" si="223"/>
        <v>0</v>
      </c>
      <c r="P1099" s="12">
        <f t="shared" si="220"/>
        <v>0</v>
      </c>
      <c r="Q1099" s="6">
        <f t="shared" si="224"/>
        <v>75</v>
      </c>
      <c r="R1099" s="1">
        <f t="shared" si="225"/>
        <v>0</v>
      </c>
      <c r="S1099" s="12">
        <f t="shared" si="226"/>
        <v>0</v>
      </c>
      <c r="T1099" s="6">
        <f t="shared" si="227"/>
        <v>100</v>
      </c>
      <c r="U1099" s="1">
        <f t="shared" si="228"/>
        <v>0</v>
      </c>
      <c r="V1099" s="13">
        <f t="shared" si="229"/>
        <v>0.7039473684210527</v>
      </c>
      <c r="W1099">
        <f t="shared" si="230"/>
        <v>200</v>
      </c>
      <c r="X1099">
        <f t="shared" si="231"/>
        <v>140.78947368421052</v>
      </c>
      <c r="Y1099" t="s">
        <v>447</v>
      </c>
    </row>
    <row r="1100" spans="1:25" ht="14.25">
      <c r="A1100">
        <v>684</v>
      </c>
      <c r="B1100">
        <v>1135756</v>
      </c>
      <c r="C1100" t="s">
        <v>104</v>
      </c>
      <c r="D1100" t="s">
        <v>101</v>
      </c>
      <c r="E1100">
        <v>4</v>
      </c>
      <c r="F1100">
        <v>3899</v>
      </c>
      <c r="G1100" s="52">
        <v>35</v>
      </c>
      <c r="H1100" s="52">
        <v>96</v>
      </c>
      <c r="I1100" s="52">
        <v>207</v>
      </c>
      <c r="J1100" s="52">
        <v>608</v>
      </c>
      <c r="K1100" s="52">
        <v>5</v>
      </c>
      <c r="L1100" s="52">
        <v>1</v>
      </c>
      <c r="M1100" s="12">
        <f t="shared" si="221"/>
        <v>0</v>
      </c>
      <c r="N1100" s="6">
        <f t="shared" si="222"/>
        <v>35</v>
      </c>
      <c r="O1100" s="1">
        <f t="shared" si="223"/>
        <v>0</v>
      </c>
      <c r="P1100" s="12">
        <f t="shared" si="220"/>
        <v>0</v>
      </c>
      <c r="Q1100" s="6">
        <f t="shared" si="224"/>
        <v>75</v>
      </c>
      <c r="R1100" s="1">
        <f t="shared" si="225"/>
        <v>0</v>
      </c>
      <c r="S1100" s="12">
        <f t="shared" si="226"/>
        <v>0</v>
      </c>
      <c r="T1100" s="6">
        <f t="shared" si="227"/>
        <v>100</v>
      </c>
      <c r="U1100" s="1">
        <f t="shared" si="228"/>
        <v>0</v>
      </c>
      <c r="V1100" s="13">
        <f t="shared" si="229"/>
        <v>0.43256578947368424</v>
      </c>
      <c r="W1100">
        <f t="shared" si="230"/>
        <v>200</v>
      </c>
      <c r="X1100">
        <f t="shared" si="231"/>
        <v>86.51315789473685</v>
      </c>
      <c r="Y1100" t="s">
        <v>447</v>
      </c>
    </row>
    <row r="1101" spans="1:25" ht="14.25">
      <c r="A1101">
        <v>722</v>
      </c>
      <c r="B1101">
        <v>2519456</v>
      </c>
      <c r="C1101" t="s">
        <v>72</v>
      </c>
      <c r="D1101" t="s">
        <v>41</v>
      </c>
      <c r="E1101">
        <v>4</v>
      </c>
      <c r="F1101">
        <v>3882</v>
      </c>
      <c r="G1101" s="52">
        <v>35</v>
      </c>
      <c r="H1101" s="52">
        <v>96</v>
      </c>
      <c r="I1101" s="52">
        <v>207</v>
      </c>
      <c r="J1101" s="52">
        <v>608</v>
      </c>
      <c r="K1101" s="52">
        <v>5</v>
      </c>
      <c r="L1101" s="52">
        <v>1</v>
      </c>
      <c r="M1101" s="12">
        <f t="shared" si="221"/>
        <v>0</v>
      </c>
      <c r="N1101" s="6">
        <f t="shared" si="222"/>
        <v>35</v>
      </c>
      <c r="O1101" s="1">
        <f t="shared" si="223"/>
        <v>0</v>
      </c>
      <c r="P1101" s="12">
        <f t="shared" si="220"/>
        <v>0</v>
      </c>
      <c r="Q1101" s="6">
        <f t="shared" si="224"/>
        <v>75</v>
      </c>
      <c r="R1101" s="1">
        <f t="shared" si="225"/>
        <v>0</v>
      </c>
      <c r="S1101" s="12">
        <f t="shared" si="226"/>
        <v>0</v>
      </c>
      <c r="T1101" s="6">
        <f t="shared" si="227"/>
        <v>100</v>
      </c>
      <c r="U1101" s="1">
        <f t="shared" si="228"/>
        <v>0</v>
      </c>
      <c r="V1101" s="13">
        <f t="shared" si="229"/>
        <v>0.37006578947368424</v>
      </c>
      <c r="W1101">
        <f t="shared" si="230"/>
        <v>200</v>
      </c>
      <c r="X1101">
        <f t="shared" si="231"/>
        <v>74.01315789473685</v>
      </c>
      <c r="Y1101" t="s">
        <v>447</v>
      </c>
    </row>
    <row r="1102" spans="1:25" ht="14.25">
      <c r="A1102">
        <v>747</v>
      </c>
      <c r="B1102">
        <v>2067047</v>
      </c>
      <c r="C1102" t="s">
        <v>174</v>
      </c>
      <c r="D1102" t="s">
        <v>173</v>
      </c>
      <c r="E1102">
        <v>5</v>
      </c>
      <c r="F1102">
        <v>3865</v>
      </c>
      <c r="G1102" s="52">
        <v>35</v>
      </c>
      <c r="H1102" s="52">
        <v>96</v>
      </c>
      <c r="I1102" s="52">
        <v>207</v>
      </c>
      <c r="J1102" s="52">
        <v>608</v>
      </c>
      <c r="K1102" s="52">
        <v>5</v>
      </c>
      <c r="L1102" s="52">
        <v>1</v>
      </c>
      <c r="M1102" s="12">
        <f t="shared" si="221"/>
        <v>0</v>
      </c>
      <c r="N1102" s="6">
        <f t="shared" si="222"/>
        <v>35</v>
      </c>
      <c r="O1102" s="1">
        <f t="shared" si="223"/>
        <v>0</v>
      </c>
      <c r="P1102" s="12">
        <f t="shared" si="220"/>
        <v>0</v>
      </c>
      <c r="Q1102" s="6">
        <f t="shared" si="224"/>
        <v>75</v>
      </c>
      <c r="R1102" s="1">
        <f t="shared" si="225"/>
        <v>0</v>
      </c>
      <c r="S1102" s="12">
        <f t="shared" si="226"/>
        <v>0</v>
      </c>
      <c r="T1102" s="6">
        <f t="shared" si="227"/>
        <v>100</v>
      </c>
      <c r="U1102" s="1">
        <f t="shared" si="228"/>
        <v>0</v>
      </c>
      <c r="V1102" s="13">
        <f t="shared" si="229"/>
        <v>0.32894736842105265</v>
      </c>
      <c r="W1102">
        <f t="shared" si="230"/>
        <v>200</v>
      </c>
      <c r="X1102">
        <f t="shared" si="231"/>
        <v>65.78947368421053</v>
      </c>
      <c r="Y1102" t="s">
        <v>447</v>
      </c>
    </row>
    <row r="1103" spans="1:25" ht="14.25">
      <c r="A1103">
        <v>755</v>
      </c>
      <c r="B1103">
        <v>2511927</v>
      </c>
      <c r="C1103" t="s">
        <v>157</v>
      </c>
      <c r="D1103" t="s">
        <v>147</v>
      </c>
      <c r="E1103">
        <v>4</v>
      </c>
      <c r="F1103">
        <v>3863</v>
      </c>
      <c r="G1103" s="52">
        <v>35</v>
      </c>
      <c r="H1103" s="52">
        <v>96</v>
      </c>
      <c r="I1103" s="52">
        <v>207</v>
      </c>
      <c r="J1103" s="52">
        <v>608</v>
      </c>
      <c r="K1103" s="52">
        <v>5</v>
      </c>
      <c r="L1103" s="52">
        <v>1</v>
      </c>
      <c r="M1103" s="12">
        <f t="shared" si="221"/>
        <v>0</v>
      </c>
      <c r="N1103" s="6">
        <f t="shared" si="222"/>
        <v>35</v>
      </c>
      <c r="O1103" s="1">
        <f t="shared" si="223"/>
        <v>0</v>
      </c>
      <c r="P1103" s="12">
        <f aca="true" t="shared" si="232" ref="P1103:P1135">IF(A1103&lt;(G1103+H1103+1),MIN((H1103-A1103+G1103+1)/H1103,1),0)</f>
        <v>0</v>
      </c>
      <c r="Q1103" s="6">
        <f t="shared" si="224"/>
        <v>75</v>
      </c>
      <c r="R1103" s="1">
        <f t="shared" si="225"/>
        <v>0</v>
      </c>
      <c r="S1103" s="12">
        <f t="shared" si="226"/>
        <v>0</v>
      </c>
      <c r="T1103" s="6">
        <f t="shared" si="227"/>
        <v>100</v>
      </c>
      <c r="U1103" s="1">
        <f t="shared" si="228"/>
        <v>0</v>
      </c>
      <c r="V1103" s="13">
        <f t="shared" si="229"/>
        <v>0.3157894736842105</v>
      </c>
      <c r="W1103">
        <f t="shared" si="230"/>
        <v>200</v>
      </c>
      <c r="X1103">
        <f t="shared" si="231"/>
        <v>63.1578947368421</v>
      </c>
      <c r="Y1103" t="s">
        <v>447</v>
      </c>
    </row>
    <row r="1104" spans="1:25" ht="14.25">
      <c r="A1104">
        <v>879</v>
      </c>
      <c r="B1104">
        <v>2548014</v>
      </c>
      <c r="C1104" t="s">
        <v>202</v>
      </c>
      <c r="D1104" t="s">
        <v>197</v>
      </c>
      <c r="E1104">
        <v>5</v>
      </c>
      <c r="F1104">
        <v>3786</v>
      </c>
      <c r="G1104" s="52">
        <v>35</v>
      </c>
      <c r="H1104" s="52">
        <v>96</v>
      </c>
      <c r="I1104" s="52">
        <v>207</v>
      </c>
      <c r="J1104" s="52">
        <v>608</v>
      </c>
      <c r="K1104" s="52">
        <v>5</v>
      </c>
      <c r="L1104" s="52">
        <v>1</v>
      </c>
      <c r="M1104" s="12">
        <f t="shared" si="221"/>
        <v>0</v>
      </c>
      <c r="N1104" s="6">
        <f t="shared" si="222"/>
        <v>35</v>
      </c>
      <c r="O1104" s="1">
        <f t="shared" si="223"/>
        <v>0</v>
      </c>
      <c r="P1104" s="12">
        <f t="shared" si="232"/>
        <v>0</v>
      </c>
      <c r="Q1104" s="6">
        <f t="shared" si="224"/>
        <v>75</v>
      </c>
      <c r="R1104" s="1">
        <f t="shared" si="225"/>
        <v>0</v>
      </c>
      <c r="S1104" s="12">
        <f t="shared" si="226"/>
        <v>0</v>
      </c>
      <c r="T1104" s="6">
        <f t="shared" si="227"/>
        <v>100</v>
      </c>
      <c r="U1104" s="1">
        <f t="shared" si="228"/>
        <v>0</v>
      </c>
      <c r="V1104" s="13">
        <f t="shared" si="229"/>
        <v>0.1118421052631579</v>
      </c>
      <c r="W1104">
        <f t="shared" si="230"/>
        <v>200</v>
      </c>
      <c r="X1104">
        <f t="shared" si="231"/>
        <v>22.36842105263158</v>
      </c>
      <c r="Y1104" t="s">
        <v>447</v>
      </c>
    </row>
    <row r="1105" spans="1:25" ht="14.25">
      <c r="A1105">
        <v>887</v>
      </c>
      <c r="B1105">
        <v>1008935</v>
      </c>
      <c r="C1105" t="s">
        <v>201</v>
      </c>
      <c r="D1105" t="s">
        <v>197</v>
      </c>
      <c r="E1105">
        <v>4</v>
      </c>
      <c r="F1105">
        <v>3781</v>
      </c>
      <c r="G1105" s="52">
        <v>35</v>
      </c>
      <c r="H1105" s="52">
        <v>96</v>
      </c>
      <c r="I1105" s="52">
        <v>207</v>
      </c>
      <c r="J1105" s="52">
        <v>608</v>
      </c>
      <c r="K1105" s="52">
        <v>5</v>
      </c>
      <c r="L1105" s="52">
        <v>1</v>
      </c>
      <c r="M1105" s="12">
        <f t="shared" si="221"/>
        <v>0</v>
      </c>
      <c r="N1105" s="6">
        <f t="shared" si="222"/>
        <v>35</v>
      </c>
      <c r="O1105" s="1">
        <f t="shared" si="223"/>
        <v>0</v>
      </c>
      <c r="P1105" s="12">
        <f t="shared" si="232"/>
        <v>0</v>
      </c>
      <c r="Q1105" s="6">
        <f t="shared" si="224"/>
        <v>75</v>
      </c>
      <c r="R1105" s="1">
        <f t="shared" si="225"/>
        <v>0</v>
      </c>
      <c r="S1105" s="12">
        <f t="shared" si="226"/>
        <v>0</v>
      </c>
      <c r="T1105" s="6">
        <f t="shared" si="227"/>
        <v>100</v>
      </c>
      <c r="U1105" s="1">
        <f t="shared" si="228"/>
        <v>0</v>
      </c>
      <c r="V1105" s="13">
        <f t="shared" si="229"/>
        <v>0.09868421052631579</v>
      </c>
      <c r="W1105">
        <f t="shared" si="230"/>
        <v>200</v>
      </c>
      <c r="X1105">
        <f t="shared" si="231"/>
        <v>19.736842105263158</v>
      </c>
      <c r="Y1105" t="s">
        <v>447</v>
      </c>
    </row>
    <row r="1106" spans="1:25" ht="14.25">
      <c r="A1106">
        <v>962</v>
      </c>
      <c r="B1106">
        <v>2189768</v>
      </c>
      <c r="C1106" t="s">
        <v>68</v>
      </c>
      <c r="D1106" t="s">
        <v>41</v>
      </c>
      <c r="E1106">
        <v>4</v>
      </c>
      <c r="F1106">
        <v>3743</v>
      </c>
      <c r="G1106" s="52">
        <v>35</v>
      </c>
      <c r="H1106" s="52">
        <v>96</v>
      </c>
      <c r="I1106" s="52">
        <v>207</v>
      </c>
      <c r="J1106" s="52">
        <v>608</v>
      </c>
      <c r="K1106" s="52">
        <v>5</v>
      </c>
      <c r="L1106" s="52">
        <v>1</v>
      </c>
      <c r="M1106" s="12">
        <f t="shared" si="221"/>
        <v>0</v>
      </c>
      <c r="N1106" s="6">
        <f t="shared" si="222"/>
        <v>35</v>
      </c>
      <c r="O1106" s="1">
        <f t="shared" si="223"/>
        <v>0</v>
      </c>
      <c r="P1106" s="12">
        <f t="shared" si="232"/>
        <v>0</v>
      </c>
      <c r="Q1106" s="6">
        <f t="shared" si="224"/>
        <v>75</v>
      </c>
      <c r="R1106" s="1">
        <f t="shared" si="225"/>
        <v>0</v>
      </c>
      <c r="S1106" s="12">
        <f t="shared" si="226"/>
        <v>0</v>
      </c>
      <c r="T1106" s="6">
        <f t="shared" si="227"/>
        <v>100</v>
      </c>
      <c r="U1106" s="1">
        <f t="shared" si="228"/>
        <v>0</v>
      </c>
      <c r="V1106" s="13">
        <f t="shared" si="229"/>
        <v>0</v>
      </c>
      <c r="W1106">
        <f t="shared" si="230"/>
        <v>200</v>
      </c>
      <c r="X1106">
        <f t="shared" si="231"/>
        <v>0</v>
      </c>
      <c r="Y1106" t="s">
        <v>447</v>
      </c>
    </row>
    <row r="1107" spans="1:25" ht="14.25">
      <c r="A1107">
        <v>985</v>
      </c>
      <c r="B1107">
        <v>1005196</v>
      </c>
      <c r="C1107" t="s">
        <v>196</v>
      </c>
      <c r="D1107" t="s">
        <v>197</v>
      </c>
      <c r="E1107">
        <v>4</v>
      </c>
      <c r="F1107">
        <v>3720</v>
      </c>
      <c r="G1107" s="52">
        <v>35</v>
      </c>
      <c r="H1107" s="52">
        <v>96</v>
      </c>
      <c r="I1107" s="52">
        <v>207</v>
      </c>
      <c r="J1107" s="52">
        <v>608</v>
      </c>
      <c r="K1107" s="52">
        <v>5</v>
      </c>
      <c r="L1107" s="52">
        <v>1</v>
      </c>
      <c r="M1107" s="12">
        <f t="shared" si="221"/>
        <v>0</v>
      </c>
      <c r="N1107" s="6">
        <f t="shared" si="222"/>
        <v>35</v>
      </c>
      <c r="O1107" s="1">
        <f t="shared" si="223"/>
        <v>0</v>
      </c>
      <c r="P1107" s="12">
        <f t="shared" si="232"/>
        <v>0</v>
      </c>
      <c r="Q1107" s="6">
        <f t="shared" si="224"/>
        <v>75</v>
      </c>
      <c r="R1107" s="1">
        <f t="shared" si="225"/>
        <v>0</v>
      </c>
      <c r="S1107" s="12">
        <f t="shared" si="226"/>
        <v>0</v>
      </c>
      <c r="T1107" s="6">
        <f t="shared" si="227"/>
        <v>100</v>
      </c>
      <c r="U1107" s="1">
        <f t="shared" si="228"/>
        <v>0</v>
      </c>
      <c r="V1107" s="13">
        <f t="shared" si="229"/>
        <v>0</v>
      </c>
      <c r="W1107">
        <f t="shared" si="230"/>
        <v>200</v>
      </c>
      <c r="X1107">
        <f t="shared" si="231"/>
        <v>0</v>
      </c>
      <c r="Y1107" t="s">
        <v>447</v>
      </c>
    </row>
    <row r="1108" spans="1:25" ht="14.25">
      <c r="A1108">
        <v>996</v>
      </c>
      <c r="B1108">
        <v>2590344</v>
      </c>
      <c r="C1108" t="s">
        <v>143</v>
      </c>
      <c r="D1108" t="s">
        <v>101</v>
      </c>
      <c r="E1108">
        <v>5</v>
      </c>
      <c r="F1108">
        <v>3714</v>
      </c>
      <c r="G1108" s="52">
        <v>35</v>
      </c>
      <c r="H1108" s="52">
        <v>96</v>
      </c>
      <c r="I1108" s="52">
        <v>207</v>
      </c>
      <c r="J1108" s="52">
        <v>608</v>
      </c>
      <c r="K1108" s="52">
        <v>5</v>
      </c>
      <c r="L1108" s="52">
        <v>1</v>
      </c>
      <c r="M1108" s="12">
        <f t="shared" si="221"/>
        <v>0</v>
      </c>
      <c r="N1108" s="6">
        <f t="shared" si="222"/>
        <v>35</v>
      </c>
      <c r="O1108" s="1">
        <f t="shared" si="223"/>
        <v>0</v>
      </c>
      <c r="P1108" s="12">
        <f t="shared" si="232"/>
        <v>0</v>
      </c>
      <c r="Q1108" s="6">
        <f t="shared" si="224"/>
        <v>75</v>
      </c>
      <c r="R1108" s="1">
        <f t="shared" si="225"/>
        <v>0</v>
      </c>
      <c r="S1108" s="12">
        <f t="shared" si="226"/>
        <v>0</v>
      </c>
      <c r="T1108" s="6">
        <f t="shared" si="227"/>
        <v>100</v>
      </c>
      <c r="U1108" s="1">
        <f t="shared" si="228"/>
        <v>0</v>
      </c>
      <c r="V1108" s="13">
        <f t="shared" si="229"/>
        <v>0</v>
      </c>
      <c r="W1108">
        <f t="shared" si="230"/>
        <v>200</v>
      </c>
      <c r="X1108">
        <f t="shared" si="231"/>
        <v>0</v>
      </c>
      <c r="Y1108" t="s">
        <v>447</v>
      </c>
    </row>
    <row r="1109" spans="1:25" ht="14.25">
      <c r="A1109">
        <v>1040</v>
      </c>
      <c r="B1109">
        <v>2600526</v>
      </c>
      <c r="C1109" t="s">
        <v>144</v>
      </c>
      <c r="D1109" t="s">
        <v>101</v>
      </c>
      <c r="E1109">
        <v>5</v>
      </c>
      <c r="F1109">
        <v>3682</v>
      </c>
      <c r="G1109" s="52">
        <v>35</v>
      </c>
      <c r="H1109" s="52">
        <v>96</v>
      </c>
      <c r="I1109" s="52">
        <v>207</v>
      </c>
      <c r="J1109" s="52">
        <v>608</v>
      </c>
      <c r="K1109" s="52">
        <v>5</v>
      </c>
      <c r="L1109" s="52">
        <v>1</v>
      </c>
      <c r="M1109" s="12">
        <f t="shared" si="221"/>
        <v>0</v>
      </c>
      <c r="N1109" s="6">
        <f t="shared" si="222"/>
        <v>35</v>
      </c>
      <c r="O1109" s="1">
        <f t="shared" si="223"/>
        <v>0</v>
      </c>
      <c r="P1109" s="12">
        <f t="shared" si="232"/>
        <v>0</v>
      </c>
      <c r="Q1109" s="6">
        <f t="shared" si="224"/>
        <v>75</v>
      </c>
      <c r="R1109" s="1">
        <f t="shared" si="225"/>
        <v>0</v>
      </c>
      <c r="S1109" s="12">
        <f t="shared" si="226"/>
        <v>0</v>
      </c>
      <c r="T1109" s="6">
        <f t="shared" si="227"/>
        <v>100</v>
      </c>
      <c r="U1109" s="1">
        <f t="shared" si="228"/>
        <v>0</v>
      </c>
      <c r="V1109" s="13">
        <f t="shared" si="229"/>
        <v>0</v>
      </c>
      <c r="W1109">
        <f t="shared" si="230"/>
        <v>200</v>
      </c>
      <c r="X1109">
        <f t="shared" si="231"/>
        <v>0</v>
      </c>
      <c r="Y1109" t="s">
        <v>447</v>
      </c>
    </row>
    <row r="1110" spans="1:25" ht="14.25">
      <c r="A1110">
        <v>1069</v>
      </c>
      <c r="B1110">
        <v>2519502</v>
      </c>
      <c r="C1110" t="s">
        <v>74</v>
      </c>
      <c r="D1110" t="s">
        <v>41</v>
      </c>
      <c r="E1110">
        <v>4</v>
      </c>
      <c r="F1110">
        <v>3653</v>
      </c>
      <c r="G1110" s="52">
        <v>35</v>
      </c>
      <c r="H1110" s="52">
        <v>96</v>
      </c>
      <c r="I1110" s="52">
        <v>207</v>
      </c>
      <c r="J1110" s="52">
        <v>608</v>
      </c>
      <c r="K1110" s="52">
        <v>5</v>
      </c>
      <c r="L1110" s="52">
        <v>1</v>
      </c>
      <c r="M1110" s="12">
        <f t="shared" si="221"/>
        <v>0</v>
      </c>
      <c r="N1110" s="6">
        <f t="shared" si="222"/>
        <v>35</v>
      </c>
      <c r="O1110" s="1">
        <f t="shared" si="223"/>
        <v>0</v>
      </c>
      <c r="P1110" s="12">
        <f t="shared" si="232"/>
        <v>0</v>
      </c>
      <c r="Q1110" s="6">
        <f t="shared" si="224"/>
        <v>75</v>
      </c>
      <c r="R1110" s="1">
        <f t="shared" si="225"/>
        <v>0</v>
      </c>
      <c r="S1110" s="12">
        <f t="shared" si="226"/>
        <v>0</v>
      </c>
      <c r="T1110" s="6">
        <f t="shared" si="227"/>
        <v>100</v>
      </c>
      <c r="U1110" s="1">
        <f t="shared" si="228"/>
        <v>0</v>
      </c>
      <c r="V1110" s="13">
        <f t="shared" si="229"/>
        <v>0</v>
      </c>
      <c r="W1110">
        <f t="shared" si="230"/>
        <v>200</v>
      </c>
      <c r="X1110">
        <f t="shared" si="231"/>
        <v>0</v>
      </c>
      <c r="Y1110" t="s">
        <v>447</v>
      </c>
    </row>
    <row r="1111" spans="1:25" ht="14.25">
      <c r="A1111">
        <v>1146</v>
      </c>
      <c r="B1111">
        <v>1140101</v>
      </c>
      <c r="C1111" t="s">
        <v>129</v>
      </c>
      <c r="D1111" t="s">
        <v>101</v>
      </c>
      <c r="E1111">
        <v>5</v>
      </c>
      <c r="F1111">
        <v>3571</v>
      </c>
      <c r="G1111" s="52">
        <v>35</v>
      </c>
      <c r="H1111" s="52">
        <v>96</v>
      </c>
      <c r="I1111" s="52">
        <v>207</v>
      </c>
      <c r="J1111" s="52">
        <v>608</v>
      </c>
      <c r="K1111" s="52">
        <v>5</v>
      </c>
      <c r="L1111" s="52">
        <v>1</v>
      </c>
      <c r="M1111" s="12">
        <f t="shared" si="221"/>
        <v>0</v>
      </c>
      <c r="N1111" s="6">
        <f t="shared" si="222"/>
        <v>35</v>
      </c>
      <c r="O1111" s="1">
        <f t="shared" si="223"/>
        <v>0</v>
      </c>
      <c r="P1111" s="12">
        <f t="shared" si="232"/>
        <v>0</v>
      </c>
      <c r="Q1111" s="6">
        <f t="shared" si="224"/>
        <v>75</v>
      </c>
      <c r="R1111" s="1">
        <f t="shared" si="225"/>
        <v>0</v>
      </c>
      <c r="S1111" s="12">
        <f t="shared" si="226"/>
        <v>0</v>
      </c>
      <c r="T1111" s="6">
        <f t="shared" si="227"/>
        <v>100</v>
      </c>
      <c r="U1111" s="1">
        <f t="shared" si="228"/>
        <v>0</v>
      </c>
      <c r="V1111" s="13">
        <f t="shared" si="229"/>
        <v>0</v>
      </c>
      <c r="W1111">
        <f t="shared" si="230"/>
        <v>200</v>
      </c>
      <c r="X1111">
        <f t="shared" si="231"/>
        <v>0</v>
      </c>
      <c r="Y1111" t="s">
        <v>447</v>
      </c>
    </row>
    <row r="1112" spans="1:25" ht="14.25">
      <c r="A1112">
        <v>1193</v>
      </c>
      <c r="B1112">
        <v>2214447</v>
      </c>
      <c r="C1112" t="s">
        <v>220</v>
      </c>
      <c r="D1112" t="s">
        <v>212</v>
      </c>
      <c r="E1112">
        <v>5</v>
      </c>
      <c r="F1112">
        <v>3474</v>
      </c>
      <c r="G1112" s="52">
        <v>35</v>
      </c>
      <c r="H1112" s="52">
        <v>96</v>
      </c>
      <c r="I1112" s="52">
        <v>207</v>
      </c>
      <c r="J1112" s="52">
        <v>608</v>
      </c>
      <c r="K1112" s="52">
        <v>5</v>
      </c>
      <c r="L1112" s="52">
        <v>1</v>
      </c>
      <c r="M1112" s="12">
        <f t="shared" si="221"/>
        <v>0</v>
      </c>
      <c r="N1112" s="6">
        <f t="shared" si="222"/>
        <v>35</v>
      </c>
      <c r="O1112" s="1">
        <f t="shared" si="223"/>
        <v>0</v>
      </c>
      <c r="P1112" s="12">
        <f t="shared" si="232"/>
        <v>0</v>
      </c>
      <c r="Q1112" s="6">
        <f t="shared" si="224"/>
        <v>75</v>
      </c>
      <c r="R1112" s="1">
        <f t="shared" si="225"/>
        <v>0</v>
      </c>
      <c r="S1112" s="12">
        <f t="shared" si="226"/>
        <v>0</v>
      </c>
      <c r="T1112" s="6">
        <f t="shared" si="227"/>
        <v>100</v>
      </c>
      <c r="U1112" s="1">
        <f t="shared" si="228"/>
        <v>0</v>
      </c>
      <c r="V1112" s="13">
        <f t="shared" si="229"/>
        <v>0</v>
      </c>
      <c r="W1112">
        <f t="shared" si="230"/>
        <v>200</v>
      </c>
      <c r="X1112">
        <f t="shared" si="231"/>
        <v>0</v>
      </c>
      <c r="Y1112" t="s">
        <v>447</v>
      </c>
    </row>
    <row r="1113" spans="1:25" ht="14.25">
      <c r="A1113">
        <v>1204</v>
      </c>
      <c r="B1113">
        <v>1165108</v>
      </c>
      <c r="C1113" t="s">
        <v>132</v>
      </c>
      <c r="D1113" t="s">
        <v>101</v>
      </c>
      <c r="E1113" s="60">
        <v>7</v>
      </c>
      <c r="F1113">
        <v>3446</v>
      </c>
      <c r="G1113" s="52">
        <v>35</v>
      </c>
      <c r="H1113" s="52">
        <v>96</v>
      </c>
      <c r="I1113" s="52">
        <v>207</v>
      </c>
      <c r="J1113" s="52">
        <v>608</v>
      </c>
      <c r="K1113" s="52">
        <v>5</v>
      </c>
      <c r="L1113" s="52">
        <v>1</v>
      </c>
      <c r="M1113" s="12">
        <f t="shared" si="221"/>
        <v>0</v>
      </c>
      <c r="N1113" s="6">
        <f t="shared" si="222"/>
        <v>35</v>
      </c>
      <c r="O1113" s="1">
        <f t="shared" si="223"/>
        <v>0</v>
      </c>
      <c r="P1113" s="12">
        <f t="shared" si="232"/>
        <v>0</v>
      </c>
      <c r="Q1113" s="6">
        <f t="shared" si="224"/>
        <v>75</v>
      </c>
      <c r="R1113" s="1">
        <f t="shared" si="225"/>
        <v>0</v>
      </c>
      <c r="S1113" s="12">
        <f t="shared" si="226"/>
        <v>0</v>
      </c>
      <c r="T1113" s="6">
        <f t="shared" si="227"/>
        <v>100</v>
      </c>
      <c r="U1113" s="1">
        <f t="shared" si="228"/>
        <v>0</v>
      </c>
      <c r="V1113" s="13">
        <f t="shared" si="229"/>
        <v>0</v>
      </c>
      <c r="W1113">
        <f t="shared" si="230"/>
        <v>200</v>
      </c>
      <c r="X1113">
        <f t="shared" si="231"/>
        <v>0</v>
      </c>
      <c r="Y1113" t="s">
        <v>447</v>
      </c>
    </row>
    <row r="1114" spans="1:25" ht="14.25">
      <c r="A1114">
        <v>168</v>
      </c>
      <c r="B1114">
        <v>2269452</v>
      </c>
      <c r="C1114" t="s">
        <v>94</v>
      </c>
      <c r="D1114" t="s">
        <v>81</v>
      </c>
      <c r="E1114">
        <v>2</v>
      </c>
      <c r="F1114">
        <v>4135</v>
      </c>
      <c r="G1114" s="52">
        <v>88</v>
      </c>
      <c r="H1114" s="52">
        <v>146</v>
      </c>
      <c r="I1114" s="52">
        <v>246</v>
      </c>
      <c r="J1114" s="52">
        <v>486</v>
      </c>
      <c r="K1114" s="52">
        <v>5</v>
      </c>
      <c r="L1114" s="52">
        <v>1.5</v>
      </c>
      <c r="M1114" s="12">
        <f t="shared" si="221"/>
        <v>0</v>
      </c>
      <c r="N1114" s="6">
        <f t="shared" si="222"/>
        <v>75</v>
      </c>
      <c r="O1114" s="1">
        <f t="shared" si="223"/>
        <v>0</v>
      </c>
      <c r="P1114" s="12">
        <f t="shared" si="232"/>
        <v>0.4589041095890411</v>
      </c>
      <c r="Q1114" s="6">
        <f t="shared" si="224"/>
        <v>112.5</v>
      </c>
      <c r="R1114" s="1">
        <f t="shared" si="225"/>
        <v>51.62671232876713</v>
      </c>
      <c r="S1114" s="12">
        <f t="shared" si="226"/>
        <v>1</v>
      </c>
      <c r="T1114" s="6">
        <f t="shared" si="227"/>
        <v>150</v>
      </c>
      <c r="U1114" s="1">
        <f t="shared" si="228"/>
        <v>150</v>
      </c>
      <c r="V1114" s="13">
        <f t="shared" si="229"/>
        <v>1</v>
      </c>
      <c r="W1114">
        <f t="shared" si="230"/>
        <v>300</v>
      </c>
      <c r="X1114">
        <f t="shared" si="231"/>
        <v>300</v>
      </c>
      <c r="Y1114" t="s">
        <v>448</v>
      </c>
    </row>
    <row r="1115" spans="1:25" ht="14.25">
      <c r="A1115">
        <v>431</v>
      </c>
      <c r="B1115">
        <v>2517932</v>
      </c>
      <c r="C1115" t="s">
        <v>195</v>
      </c>
      <c r="D1115" t="s">
        <v>194</v>
      </c>
      <c r="E1115">
        <v>4</v>
      </c>
      <c r="F1115">
        <v>3845</v>
      </c>
      <c r="G1115" s="52">
        <v>88</v>
      </c>
      <c r="H1115" s="52">
        <v>146</v>
      </c>
      <c r="I1115" s="52">
        <v>246</v>
      </c>
      <c r="J1115" s="52">
        <v>486</v>
      </c>
      <c r="K1115" s="52">
        <v>5</v>
      </c>
      <c r="L1115" s="52">
        <v>1.5</v>
      </c>
      <c r="M1115" s="12">
        <f t="shared" si="221"/>
        <v>0</v>
      </c>
      <c r="N1115" s="6">
        <f t="shared" si="222"/>
        <v>75</v>
      </c>
      <c r="O1115" s="1">
        <f t="shared" si="223"/>
        <v>0</v>
      </c>
      <c r="P1115" s="12">
        <f t="shared" si="232"/>
        <v>0</v>
      </c>
      <c r="Q1115" s="6">
        <f t="shared" si="224"/>
        <v>112.5</v>
      </c>
      <c r="R1115" s="1">
        <f t="shared" si="225"/>
        <v>0</v>
      </c>
      <c r="S1115" s="12">
        <f t="shared" si="226"/>
        <v>0.2032520325203252</v>
      </c>
      <c r="T1115" s="6">
        <f t="shared" si="227"/>
        <v>150</v>
      </c>
      <c r="U1115" s="1">
        <f t="shared" si="228"/>
        <v>30.48780487804878</v>
      </c>
      <c r="V1115" s="13">
        <f t="shared" si="229"/>
        <v>1</v>
      </c>
      <c r="W1115">
        <f t="shared" si="230"/>
        <v>300</v>
      </c>
      <c r="X1115">
        <f t="shared" si="231"/>
        <v>300</v>
      </c>
      <c r="Y1115" t="s">
        <v>448</v>
      </c>
    </row>
    <row r="1116" spans="1:25" ht="14.25">
      <c r="A1116">
        <v>478</v>
      </c>
      <c r="B1116">
        <v>2360504</v>
      </c>
      <c r="C1116" t="s">
        <v>141</v>
      </c>
      <c r="D1116" t="s">
        <v>101</v>
      </c>
      <c r="E1116">
        <v>4</v>
      </c>
      <c r="F1116">
        <v>3809</v>
      </c>
      <c r="G1116" s="52">
        <v>88</v>
      </c>
      <c r="H1116" s="52">
        <v>146</v>
      </c>
      <c r="I1116" s="52">
        <v>246</v>
      </c>
      <c r="J1116" s="52">
        <v>486</v>
      </c>
      <c r="K1116" s="52">
        <v>5</v>
      </c>
      <c r="L1116" s="52">
        <v>1.5</v>
      </c>
      <c r="M1116" s="12">
        <f t="shared" si="221"/>
        <v>0</v>
      </c>
      <c r="N1116" s="6">
        <f t="shared" si="222"/>
        <v>75</v>
      </c>
      <c r="O1116" s="1">
        <f t="shared" si="223"/>
        <v>0</v>
      </c>
      <c r="P1116" s="12">
        <f t="shared" si="232"/>
        <v>0</v>
      </c>
      <c r="Q1116" s="6">
        <f t="shared" si="224"/>
        <v>112.5</v>
      </c>
      <c r="R1116" s="1">
        <f t="shared" si="225"/>
        <v>0</v>
      </c>
      <c r="S1116" s="12">
        <f t="shared" si="226"/>
        <v>0.012195121951219513</v>
      </c>
      <c r="T1116" s="6">
        <f t="shared" si="227"/>
        <v>150</v>
      </c>
      <c r="U1116" s="1">
        <f t="shared" si="228"/>
        <v>1.829268292682927</v>
      </c>
      <c r="V1116" s="13">
        <f t="shared" si="229"/>
        <v>1</v>
      </c>
      <c r="W1116">
        <f t="shared" si="230"/>
        <v>300</v>
      </c>
      <c r="X1116">
        <f t="shared" si="231"/>
        <v>300</v>
      </c>
      <c r="Y1116" t="s">
        <v>448</v>
      </c>
    </row>
    <row r="1117" spans="1:25" ht="14.25">
      <c r="A1117">
        <v>632</v>
      </c>
      <c r="B1117">
        <v>2511927</v>
      </c>
      <c r="C1117" t="s">
        <v>157</v>
      </c>
      <c r="D1117" t="s">
        <v>147</v>
      </c>
      <c r="E1117">
        <v>4</v>
      </c>
      <c r="F1117">
        <v>3713</v>
      </c>
      <c r="G1117" s="52">
        <v>88</v>
      </c>
      <c r="H1117" s="52">
        <v>146</v>
      </c>
      <c r="I1117" s="52">
        <v>246</v>
      </c>
      <c r="J1117" s="52">
        <v>486</v>
      </c>
      <c r="K1117" s="52">
        <v>5</v>
      </c>
      <c r="L1117" s="52">
        <v>1.5</v>
      </c>
      <c r="M1117" s="12">
        <f t="shared" si="221"/>
        <v>0</v>
      </c>
      <c r="N1117" s="6">
        <f t="shared" si="222"/>
        <v>75</v>
      </c>
      <c r="O1117" s="1">
        <f t="shared" si="223"/>
        <v>0</v>
      </c>
      <c r="P1117" s="12">
        <f t="shared" si="232"/>
        <v>0</v>
      </c>
      <c r="Q1117" s="6">
        <f t="shared" si="224"/>
        <v>112.5</v>
      </c>
      <c r="R1117" s="1">
        <f t="shared" si="225"/>
        <v>0</v>
      </c>
      <c r="S1117" s="12">
        <f t="shared" si="226"/>
        <v>0</v>
      </c>
      <c r="T1117" s="6">
        <f t="shared" si="227"/>
        <v>150</v>
      </c>
      <c r="U1117" s="1">
        <f t="shared" si="228"/>
        <v>0</v>
      </c>
      <c r="V1117" s="13">
        <f t="shared" si="229"/>
        <v>0.6893004115226338</v>
      </c>
      <c r="W1117">
        <f t="shared" si="230"/>
        <v>300</v>
      </c>
      <c r="X1117">
        <f t="shared" si="231"/>
        <v>206.79012345679013</v>
      </c>
      <c r="Y1117" t="s">
        <v>448</v>
      </c>
    </row>
    <row r="1118" spans="1:25" ht="14.25">
      <c r="A1118">
        <v>745</v>
      </c>
      <c r="B1118">
        <v>1135756</v>
      </c>
      <c r="C1118" t="s">
        <v>104</v>
      </c>
      <c r="D1118" t="s">
        <v>101</v>
      </c>
      <c r="E1118">
        <v>4</v>
      </c>
      <c r="F1118">
        <v>3638</v>
      </c>
      <c r="G1118" s="52">
        <v>88</v>
      </c>
      <c r="H1118" s="52">
        <v>146</v>
      </c>
      <c r="I1118" s="52">
        <v>246</v>
      </c>
      <c r="J1118" s="52">
        <v>486</v>
      </c>
      <c r="K1118" s="52">
        <v>5</v>
      </c>
      <c r="L1118" s="52">
        <v>1.5</v>
      </c>
      <c r="M1118" s="12">
        <f t="shared" si="221"/>
        <v>0</v>
      </c>
      <c r="N1118" s="6">
        <f t="shared" si="222"/>
        <v>75</v>
      </c>
      <c r="O1118" s="1">
        <f t="shared" si="223"/>
        <v>0</v>
      </c>
      <c r="P1118" s="12">
        <f t="shared" si="232"/>
        <v>0</v>
      </c>
      <c r="Q1118" s="6">
        <f t="shared" si="224"/>
        <v>112.5</v>
      </c>
      <c r="R1118" s="1">
        <f t="shared" si="225"/>
        <v>0</v>
      </c>
      <c r="S1118" s="12">
        <f t="shared" si="226"/>
        <v>0</v>
      </c>
      <c r="T1118" s="6">
        <f t="shared" si="227"/>
        <v>150</v>
      </c>
      <c r="U1118" s="1">
        <f t="shared" si="228"/>
        <v>0</v>
      </c>
      <c r="V1118" s="13">
        <f t="shared" si="229"/>
        <v>0.4567901234567901</v>
      </c>
      <c r="W1118">
        <f t="shared" si="230"/>
        <v>300</v>
      </c>
      <c r="X1118">
        <f t="shared" si="231"/>
        <v>137.03703703703704</v>
      </c>
      <c r="Y1118" t="s">
        <v>448</v>
      </c>
    </row>
    <row r="1119" spans="1:25" ht="14.25">
      <c r="A1119">
        <v>803</v>
      </c>
      <c r="B1119">
        <v>2791082</v>
      </c>
      <c r="C1119" t="s">
        <v>248</v>
      </c>
      <c r="D1119" t="s">
        <v>236</v>
      </c>
      <c r="E1119">
        <v>5</v>
      </c>
      <c r="F1119">
        <v>3597</v>
      </c>
      <c r="G1119" s="52">
        <v>88</v>
      </c>
      <c r="H1119" s="52">
        <v>146</v>
      </c>
      <c r="I1119" s="52">
        <v>246</v>
      </c>
      <c r="J1119" s="52">
        <v>486</v>
      </c>
      <c r="K1119" s="52">
        <v>5</v>
      </c>
      <c r="L1119" s="52">
        <v>1.5</v>
      </c>
      <c r="M1119" s="12">
        <f t="shared" si="221"/>
        <v>0</v>
      </c>
      <c r="N1119" s="6">
        <f t="shared" si="222"/>
        <v>75</v>
      </c>
      <c r="O1119" s="1">
        <f t="shared" si="223"/>
        <v>0</v>
      </c>
      <c r="P1119" s="12">
        <f t="shared" si="232"/>
        <v>0</v>
      </c>
      <c r="Q1119" s="6">
        <f t="shared" si="224"/>
        <v>112.5</v>
      </c>
      <c r="R1119" s="1">
        <f t="shared" si="225"/>
        <v>0</v>
      </c>
      <c r="S1119" s="12">
        <f t="shared" si="226"/>
        <v>0</v>
      </c>
      <c r="T1119" s="6">
        <f t="shared" si="227"/>
        <v>150</v>
      </c>
      <c r="U1119" s="1">
        <f t="shared" si="228"/>
        <v>0</v>
      </c>
      <c r="V1119" s="13">
        <f t="shared" si="229"/>
        <v>0.3374485596707819</v>
      </c>
      <c r="W1119">
        <f t="shared" si="230"/>
        <v>300</v>
      </c>
      <c r="X1119">
        <f t="shared" si="231"/>
        <v>101.23456790123457</v>
      </c>
      <c r="Y1119" t="s">
        <v>448</v>
      </c>
    </row>
    <row r="1120" spans="1:25" ht="14.25">
      <c r="A1120">
        <v>818</v>
      </c>
      <c r="B1120">
        <v>2798923</v>
      </c>
      <c r="C1120" t="s">
        <v>78</v>
      </c>
      <c r="D1120" t="s">
        <v>41</v>
      </c>
      <c r="E1120">
        <v>4</v>
      </c>
      <c r="F1120">
        <v>3584</v>
      </c>
      <c r="G1120" s="52">
        <v>88</v>
      </c>
      <c r="H1120" s="52">
        <v>146</v>
      </c>
      <c r="I1120" s="52">
        <v>246</v>
      </c>
      <c r="J1120" s="52">
        <v>486</v>
      </c>
      <c r="K1120" s="52">
        <v>5</v>
      </c>
      <c r="L1120" s="52">
        <v>1.5</v>
      </c>
      <c r="M1120" s="12">
        <f t="shared" si="221"/>
        <v>0</v>
      </c>
      <c r="N1120" s="6">
        <f t="shared" si="222"/>
        <v>75</v>
      </c>
      <c r="O1120" s="1">
        <f t="shared" si="223"/>
        <v>0</v>
      </c>
      <c r="P1120" s="12">
        <f t="shared" si="232"/>
        <v>0</v>
      </c>
      <c r="Q1120" s="6">
        <f t="shared" si="224"/>
        <v>112.5</v>
      </c>
      <c r="R1120" s="1">
        <f t="shared" si="225"/>
        <v>0</v>
      </c>
      <c r="S1120" s="12">
        <f t="shared" si="226"/>
        <v>0</v>
      </c>
      <c r="T1120" s="6">
        <f t="shared" si="227"/>
        <v>150</v>
      </c>
      <c r="U1120" s="1">
        <f t="shared" si="228"/>
        <v>0</v>
      </c>
      <c r="V1120" s="13">
        <f t="shared" si="229"/>
        <v>0.3065843621399177</v>
      </c>
      <c r="W1120">
        <f t="shared" si="230"/>
        <v>300</v>
      </c>
      <c r="X1120">
        <f t="shared" si="231"/>
        <v>91.9753086419753</v>
      </c>
      <c r="Y1120" t="s">
        <v>448</v>
      </c>
    </row>
    <row r="1121" spans="1:25" ht="14.25">
      <c r="A1121">
        <v>889</v>
      </c>
      <c r="B1121">
        <v>1840714</v>
      </c>
      <c r="C1121" t="s">
        <v>133</v>
      </c>
      <c r="D1121" t="s">
        <v>101</v>
      </c>
      <c r="E1121">
        <v>4</v>
      </c>
      <c r="F1121">
        <v>3528</v>
      </c>
      <c r="G1121" s="52">
        <v>88</v>
      </c>
      <c r="H1121" s="52">
        <v>146</v>
      </c>
      <c r="I1121" s="52">
        <v>246</v>
      </c>
      <c r="J1121" s="52">
        <v>486</v>
      </c>
      <c r="K1121" s="52">
        <v>5</v>
      </c>
      <c r="L1121" s="52">
        <v>1.5</v>
      </c>
      <c r="M1121" s="12">
        <f t="shared" si="221"/>
        <v>0</v>
      </c>
      <c r="N1121" s="6">
        <f t="shared" si="222"/>
        <v>75</v>
      </c>
      <c r="O1121" s="1">
        <f t="shared" si="223"/>
        <v>0</v>
      </c>
      <c r="P1121" s="12">
        <f t="shared" si="232"/>
        <v>0</v>
      </c>
      <c r="Q1121" s="6">
        <f t="shared" si="224"/>
        <v>112.5</v>
      </c>
      <c r="R1121" s="1">
        <f t="shared" si="225"/>
        <v>0</v>
      </c>
      <c r="S1121" s="12">
        <f t="shared" si="226"/>
        <v>0</v>
      </c>
      <c r="T1121" s="6">
        <f t="shared" si="227"/>
        <v>150</v>
      </c>
      <c r="U1121" s="1">
        <f t="shared" si="228"/>
        <v>0</v>
      </c>
      <c r="V1121" s="13">
        <f t="shared" si="229"/>
        <v>0.16049382716049382</v>
      </c>
      <c r="W1121">
        <f t="shared" si="230"/>
        <v>300</v>
      </c>
      <c r="X1121">
        <f t="shared" si="231"/>
        <v>48.148148148148145</v>
      </c>
      <c r="Y1121" t="s">
        <v>448</v>
      </c>
    </row>
    <row r="1122" spans="1:25" ht="14.25">
      <c r="A1122">
        <v>1021</v>
      </c>
      <c r="B1122">
        <v>2590344</v>
      </c>
      <c r="C1122" t="s">
        <v>143</v>
      </c>
      <c r="D1122" t="s">
        <v>101</v>
      </c>
      <c r="E1122">
        <v>5</v>
      </c>
      <c r="F1122">
        <v>3329</v>
      </c>
      <c r="G1122" s="52">
        <v>88</v>
      </c>
      <c r="H1122" s="52">
        <v>146</v>
      </c>
      <c r="I1122" s="52">
        <v>246</v>
      </c>
      <c r="J1122" s="52">
        <v>486</v>
      </c>
      <c r="K1122" s="52">
        <v>5</v>
      </c>
      <c r="L1122" s="52">
        <v>1.5</v>
      </c>
      <c r="M1122" s="12">
        <f t="shared" si="221"/>
        <v>0</v>
      </c>
      <c r="N1122" s="6">
        <f t="shared" si="222"/>
        <v>75</v>
      </c>
      <c r="O1122" s="1">
        <f t="shared" si="223"/>
        <v>0</v>
      </c>
      <c r="P1122" s="12">
        <f t="shared" si="232"/>
        <v>0</v>
      </c>
      <c r="Q1122" s="6">
        <f t="shared" si="224"/>
        <v>112.5</v>
      </c>
      <c r="R1122" s="1">
        <f t="shared" si="225"/>
        <v>0</v>
      </c>
      <c r="S1122" s="12">
        <f t="shared" si="226"/>
        <v>0</v>
      </c>
      <c r="T1122" s="6">
        <f t="shared" si="227"/>
        <v>150</v>
      </c>
      <c r="U1122" s="1">
        <f t="shared" si="228"/>
        <v>0</v>
      </c>
      <c r="V1122" s="13">
        <f t="shared" si="229"/>
        <v>0</v>
      </c>
      <c r="W1122">
        <f t="shared" si="230"/>
        <v>300</v>
      </c>
      <c r="X1122">
        <f t="shared" si="231"/>
        <v>0</v>
      </c>
      <c r="Y1122" t="s">
        <v>448</v>
      </c>
    </row>
    <row r="1123" spans="1:25" ht="14.25">
      <c r="A1123">
        <v>1087</v>
      </c>
      <c r="B1123">
        <v>1165108</v>
      </c>
      <c r="C1123" t="s">
        <v>132</v>
      </c>
      <c r="D1123" t="s">
        <v>101</v>
      </c>
      <c r="E1123" s="60">
        <v>7</v>
      </c>
      <c r="F1123">
        <v>3134</v>
      </c>
      <c r="G1123" s="52">
        <v>88</v>
      </c>
      <c r="H1123" s="52">
        <v>146</v>
      </c>
      <c r="I1123" s="52">
        <v>246</v>
      </c>
      <c r="J1123" s="52">
        <v>486</v>
      </c>
      <c r="K1123" s="52">
        <v>5</v>
      </c>
      <c r="L1123" s="52">
        <v>1.5</v>
      </c>
      <c r="M1123" s="12">
        <f t="shared" si="221"/>
        <v>0</v>
      </c>
      <c r="N1123" s="6">
        <f t="shared" si="222"/>
        <v>75</v>
      </c>
      <c r="O1123" s="1">
        <f t="shared" si="223"/>
        <v>0</v>
      </c>
      <c r="P1123" s="12">
        <f t="shared" si="232"/>
        <v>0</v>
      </c>
      <c r="Q1123" s="6">
        <f t="shared" si="224"/>
        <v>112.5</v>
      </c>
      <c r="R1123" s="1">
        <f t="shared" si="225"/>
        <v>0</v>
      </c>
      <c r="S1123" s="12">
        <f t="shared" si="226"/>
        <v>0</v>
      </c>
      <c r="T1123" s="6">
        <f t="shared" si="227"/>
        <v>150</v>
      </c>
      <c r="U1123" s="1">
        <f t="shared" si="228"/>
        <v>0</v>
      </c>
      <c r="V1123" s="13">
        <f t="shared" si="229"/>
        <v>0</v>
      </c>
      <c r="W1123">
        <f t="shared" si="230"/>
        <v>300</v>
      </c>
      <c r="X1123">
        <f t="shared" si="231"/>
        <v>0</v>
      </c>
      <c r="Y1123" t="s">
        <v>448</v>
      </c>
    </row>
    <row r="1124" spans="1:25" ht="14.25">
      <c r="A1124">
        <v>46</v>
      </c>
      <c r="B1124">
        <v>2189779</v>
      </c>
      <c r="C1124" t="s">
        <v>164</v>
      </c>
      <c r="D1124" t="s">
        <v>159</v>
      </c>
      <c r="E1124">
        <v>4</v>
      </c>
      <c r="F1124">
        <v>4565</v>
      </c>
      <c r="G1124" s="52">
        <v>15</v>
      </c>
      <c r="H1124" s="52">
        <v>61</v>
      </c>
      <c r="I1124" s="52">
        <v>164</v>
      </c>
      <c r="J1124" s="52">
        <v>445</v>
      </c>
      <c r="K1124" s="52">
        <v>5</v>
      </c>
      <c r="L1124" s="52">
        <v>1</v>
      </c>
      <c r="M1124" s="12">
        <f t="shared" si="221"/>
        <v>0</v>
      </c>
      <c r="N1124" s="6">
        <f t="shared" si="222"/>
        <v>15</v>
      </c>
      <c r="O1124" s="1">
        <f t="shared" si="223"/>
        <v>0</v>
      </c>
      <c r="P1124" s="12">
        <f t="shared" si="232"/>
        <v>0.5081967213114754</v>
      </c>
      <c r="Q1124" s="6">
        <f t="shared" si="224"/>
        <v>61</v>
      </c>
      <c r="R1124" s="1">
        <f t="shared" si="225"/>
        <v>31</v>
      </c>
      <c r="S1124" s="12">
        <f t="shared" si="226"/>
        <v>1</v>
      </c>
      <c r="T1124" s="6">
        <f t="shared" si="227"/>
        <v>100</v>
      </c>
      <c r="U1124" s="1">
        <f t="shared" si="228"/>
        <v>100</v>
      </c>
      <c r="V1124" s="13">
        <f t="shared" si="229"/>
        <v>1</v>
      </c>
      <c r="W1124">
        <f t="shared" si="230"/>
        <v>200</v>
      </c>
      <c r="X1124">
        <f t="shared" si="231"/>
        <v>200</v>
      </c>
      <c r="Y1124" t="s">
        <v>449</v>
      </c>
    </row>
    <row r="1125" spans="1:25" ht="14.25">
      <c r="A1125">
        <v>96</v>
      </c>
      <c r="B1125">
        <v>1015454</v>
      </c>
      <c r="C1125" t="s">
        <v>213</v>
      </c>
      <c r="D1125" t="s">
        <v>212</v>
      </c>
      <c r="E1125">
        <v>3</v>
      </c>
      <c r="F1125">
        <v>4467</v>
      </c>
      <c r="G1125" s="52">
        <v>15</v>
      </c>
      <c r="H1125" s="52">
        <v>61</v>
      </c>
      <c r="I1125" s="52">
        <v>164</v>
      </c>
      <c r="J1125" s="52">
        <v>445</v>
      </c>
      <c r="K1125" s="52">
        <v>5</v>
      </c>
      <c r="L1125" s="52">
        <v>1</v>
      </c>
      <c r="M1125" s="12">
        <f t="shared" si="221"/>
        <v>0</v>
      </c>
      <c r="N1125" s="6">
        <f t="shared" si="222"/>
        <v>15</v>
      </c>
      <c r="O1125" s="1">
        <f t="shared" si="223"/>
        <v>0</v>
      </c>
      <c r="P1125" s="12">
        <f t="shared" si="232"/>
        <v>0</v>
      </c>
      <c r="Q1125" s="6">
        <f t="shared" si="224"/>
        <v>61</v>
      </c>
      <c r="R1125" s="1">
        <f t="shared" si="225"/>
        <v>0</v>
      </c>
      <c r="S1125" s="12">
        <f t="shared" si="226"/>
        <v>0.8841463414634146</v>
      </c>
      <c r="T1125" s="6">
        <f t="shared" si="227"/>
        <v>100</v>
      </c>
      <c r="U1125" s="1">
        <f t="shared" si="228"/>
        <v>88.41463414634147</v>
      </c>
      <c r="V1125" s="13">
        <f t="shared" si="229"/>
        <v>1</v>
      </c>
      <c r="W1125">
        <f t="shared" si="230"/>
        <v>200</v>
      </c>
      <c r="X1125">
        <f t="shared" si="231"/>
        <v>200</v>
      </c>
      <c r="Y1125" t="s">
        <v>449</v>
      </c>
    </row>
    <row r="1126" spans="1:25" ht="14.25">
      <c r="A1126">
        <v>156</v>
      </c>
      <c r="B1126">
        <v>2334011</v>
      </c>
      <c r="C1126" t="s">
        <v>138</v>
      </c>
      <c r="D1126" t="s">
        <v>101</v>
      </c>
      <c r="E1126">
        <v>3</v>
      </c>
      <c r="F1126">
        <v>4381</v>
      </c>
      <c r="G1126" s="52">
        <v>15</v>
      </c>
      <c r="H1126" s="52">
        <v>61</v>
      </c>
      <c r="I1126" s="52">
        <v>164</v>
      </c>
      <c r="J1126" s="52">
        <v>445</v>
      </c>
      <c r="K1126" s="52">
        <v>5</v>
      </c>
      <c r="L1126" s="52">
        <v>1</v>
      </c>
      <c r="M1126" s="12">
        <f t="shared" si="221"/>
        <v>0</v>
      </c>
      <c r="N1126" s="6">
        <f t="shared" si="222"/>
        <v>15</v>
      </c>
      <c r="O1126" s="1">
        <f t="shared" si="223"/>
        <v>0</v>
      </c>
      <c r="P1126" s="12">
        <f t="shared" si="232"/>
        <v>0</v>
      </c>
      <c r="Q1126" s="6">
        <f t="shared" si="224"/>
        <v>61</v>
      </c>
      <c r="R1126" s="1">
        <f t="shared" si="225"/>
        <v>0</v>
      </c>
      <c r="S1126" s="12">
        <f t="shared" si="226"/>
        <v>0.5182926829268293</v>
      </c>
      <c r="T1126" s="6">
        <f t="shared" si="227"/>
        <v>100</v>
      </c>
      <c r="U1126" s="1">
        <f t="shared" si="228"/>
        <v>51.829268292682926</v>
      </c>
      <c r="V1126" s="13">
        <f t="shared" si="229"/>
        <v>1</v>
      </c>
      <c r="W1126">
        <f t="shared" si="230"/>
        <v>200</v>
      </c>
      <c r="X1126">
        <f t="shared" si="231"/>
        <v>200</v>
      </c>
      <c r="Y1126" t="s">
        <v>449</v>
      </c>
    </row>
    <row r="1127" spans="1:25" ht="14.25">
      <c r="A1127">
        <v>374</v>
      </c>
      <c r="B1127">
        <v>2592058</v>
      </c>
      <c r="C1127" t="s">
        <v>76</v>
      </c>
      <c r="D1127" t="s">
        <v>41</v>
      </c>
      <c r="E1127">
        <v>4</v>
      </c>
      <c r="F1127">
        <v>4202</v>
      </c>
      <c r="G1127" s="52">
        <v>15</v>
      </c>
      <c r="H1127" s="52">
        <v>61</v>
      </c>
      <c r="I1127" s="52">
        <v>164</v>
      </c>
      <c r="J1127" s="52">
        <v>445</v>
      </c>
      <c r="K1127" s="52">
        <v>5</v>
      </c>
      <c r="L1127" s="52">
        <v>1</v>
      </c>
      <c r="M1127" s="12">
        <f t="shared" si="221"/>
        <v>0</v>
      </c>
      <c r="N1127" s="6">
        <f t="shared" si="222"/>
        <v>15</v>
      </c>
      <c r="O1127" s="1">
        <f t="shared" si="223"/>
        <v>0</v>
      </c>
      <c r="P1127" s="12">
        <f t="shared" si="232"/>
        <v>0</v>
      </c>
      <c r="Q1127" s="6">
        <f t="shared" si="224"/>
        <v>61</v>
      </c>
      <c r="R1127" s="1">
        <f t="shared" si="225"/>
        <v>0</v>
      </c>
      <c r="S1127" s="12">
        <f t="shared" si="226"/>
        <v>0</v>
      </c>
      <c r="T1127" s="6">
        <f t="shared" si="227"/>
        <v>100</v>
      </c>
      <c r="U1127" s="1">
        <f t="shared" si="228"/>
        <v>0</v>
      </c>
      <c r="V1127" s="13">
        <f t="shared" si="229"/>
        <v>0.701123595505618</v>
      </c>
      <c r="W1127">
        <f t="shared" si="230"/>
        <v>200</v>
      </c>
      <c r="X1127">
        <f t="shared" si="231"/>
        <v>140.22471910112358</v>
      </c>
      <c r="Y1127" t="s">
        <v>449</v>
      </c>
    </row>
    <row r="1128" spans="1:25" ht="14.25">
      <c r="A1128">
        <v>464</v>
      </c>
      <c r="B1128">
        <v>1840714</v>
      </c>
      <c r="C1128" t="s">
        <v>133</v>
      </c>
      <c r="D1128" t="s">
        <v>101</v>
      </c>
      <c r="E1128">
        <v>4</v>
      </c>
      <c r="F1128">
        <v>4125</v>
      </c>
      <c r="G1128" s="52">
        <v>15</v>
      </c>
      <c r="H1128" s="52">
        <v>61</v>
      </c>
      <c r="I1128" s="52">
        <v>164</v>
      </c>
      <c r="J1128" s="52">
        <v>445</v>
      </c>
      <c r="K1128" s="52">
        <v>5</v>
      </c>
      <c r="L1128" s="52">
        <v>1</v>
      </c>
      <c r="M1128" s="12">
        <f t="shared" si="221"/>
        <v>0</v>
      </c>
      <c r="N1128" s="6">
        <f t="shared" si="222"/>
        <v>15</v>
      </c>
      <c r="O1128" s="1">
        <f t="shared" si="223"/>
        <v>0</v>
      </c>
      <c r="P1128" s="12">
        <f t="shared" si="232"/>
        <v>0</v>
      </c>
      <c r="Q1128" s="6">
        <f t="shared" si="224"/>
        <v>61</v>
      </c>
      <c r="R1128" s="1">
        <f t="shared" si="225"/>
        <v>0</v>
      </c>
      <c r="S1128" s="12">
        <f t="shared" si="226"/>
        <v>0</v>
      </c>
      <c r="T1128" s="6">
        <f t="shared" si="227"/>
        <v>100</v>
      </c>
      <c r="U1128" s="1">
        <f t="shared" si="228"/>
        <v>0</v>
      </c>
      <c r="V1128" s="13">
        <f t="shared" si="229"/>
        <v>0.49887640449438203</v>
      </c>
      <c r="W1128">
        <f t="shared" si="230"/>
        <v>200</v>
      </c>
      <c r="X1128">
        <f t="shared" si="231"/>
        <v>99.7752808988764</v>
      </c>
      <c r="Y1128" t="s">
        <v>449</v>
      </c>
    </row>
    <row r="1129" spans="1:25" ht="14.25">
      <c r="A1129">
        <v>476</v>
      </c>
      <c r="B1129">
        <v>3141662</v>
      </c>
      <c r="C1129" t="s">
        <v>145</v>
      </c>
      <c r="D1129" t="s">
        <v>101</v>
      </c>
      <c r="E1129">
        <v>4</v>
      </c>
      <c r="F1129">
        <v>4120</v>
      </c>
      <c r="G1129" s="52">
        <v>15</v>
      </c>
      <c r="H1129" s="52">
        <v>61</v>
      </c>
      <c r="I1129" s="52">
        <v>164</v>
      </c>
      <c r="J1129" s="52">
        <v>445</v>
      </c>
      <c r="K1129" s="52">
        <v>5</v>
      </c>
      <c r="L1129" s="52">
        <v>1</v>
      </c>
      <c r="M1129" s="12">
        <f t="shared" si="221"/>
        <v>0</v>
      </c>
      <c r="N1129" s="6">
        <f t="shared" si="222"/>
        <v>15</v>
      </c>
      <c r="O1129" s="1">
        <f t="shared" si="223"/>
        <v>0</v>
      </c>
      <c r="P1129" s="12">
        <f t="shared" si="232"/>
        <v>0</v>
      </c>
      <c r="Q1129" s="6">
        <f t="shared" si="224"/>
        <v>61</v>
      </c>
      <c r="R1129" s="1">
        <f t="shared" si="225"/>
        <v>0</v>
      </c>
      <c r="S1129" s="12">
        <f t="shared" si="226"/>
        <v>0</v>
      </c>
      <c r="T1129" s="6">
        <f t="shared" si="227"/>
        <v>100</v>
      </c>
      <c r="U1129" s="1">
        <f t="shared" si="228"/>
        <v>0</v>
      </c>
      <c r="V1129" s="13">
        <f t="shared" si="229"/>
        <v>0.47191011235955055</v>
      </c>
      <c r="W1129">
        <f t="shared" si="230"/>
        <v>200</v>
      </c>
      <c r="X1129">
        <f t="shared" si="231"/>
        <v>94.3820224719101</v>
      </c>
      <c r="Y1129" t="s">
        <v>449</v>
      </c>
    </row>
    <row r="1130" spans="1:25" ht="14.25">
      <c r="A1130">
        <v>601</v>
      </c>
      <c r="B1130">
        <v>2517932</v>
      </c>
      <c r="C1130" t="s">
        <v>195</v>
      </c>
      <c r="D1130" t="s">
        <v>194</v>
      </c>
      <c r="E1130">
        <v>4</v>
      </c>
      <c r="F1130">
        <v>4010</v>
      </c>
      <c r="G1130" s="52">
        <v>15</v>
      </c>
      <c r="H1130" s="52">
        <v>61</v>
      </c>
      <c r="I1130" s="52">
        <v>164</v>
      </c>
      <c r="J1130" s="52">
        <v>445</v>
      </c>
      <c r="K1130" s="52">
        <v>5</v>
      </c>
      <c r="L1130" s="52">
        <v>1</v>
      </c>
      <c r="M1130" s="12">
        <f t="shared" si="221"/>
        <v>0</v>
      </c>
      <c r="N1130" s="6">
        <f t="shared" si="222"/>
        <v>15</v>
      </c>
      <c r="O1130" s="1">
        <f t="shared" si="223"/>
        <v>0</v>
      </c>
      <c r="P1130" s="12">
        <f t="shared" si="232"/>
        <v>0</v>
      </c>
      <c r="Q1130" s="6">
        <f t="shared" si="224"/>
        <v>61</v>
      </c>
      <c r="R1130" s="1">
        <f t="shared" si="225"/>
        <v>0</v>
      </c>
      <c r="S1130" s="12">
        <f t="shared" si="226"/>
        <v>0</v>
      </c>
      <c r="T1130" s="6">
        <f t="shared" si="227"/>
        <v>100</v>
      </c>
      <c r="U1130" s="1">
        <f t="shared" si="228"/>
        <v>0</v>
      </c>
      <c r="V1130" s="13">
        <f t="shared" si="229"/>
        <v>0.19101123595505617</v>
      </c>
      <c r="W1130">
        <f t="shared" si="230"/>
        <v>200</v>
      </c>
      <c r="X1130">
        <f t="shared" si="231"/>
        <v>38.20224719101123</v>
      </c>
      <c r="Y1130" t="s">
        <v>449</v>
      </c>
    </row>
    <row r="1131" spans="1:25" ht="14.25">
      <c r="A1131">
        <v>605</v>
      </c>
      <c r="B1131">
        <v>2334038</v>
      </c>
      <c r="C1131" t="s">
        <v>139</v>
      </c>
      <c r="D1131" t="s">
        <v>101</v>
      </c>
      <c r="E1131">
        <v>5</v>
      </c>
      <c r="F1131">
        <v>4005</v>
      </c>
      <c r="G1131" s="52">
        <v>15</v>
      </c>
      <c r="H1131" s="52">
        <v>61</v>
      </c>
      <c r="I1131" s="52">
        <v>164</v>
      </c>
      <c r="J1131" s="52">
        <v>445</v>
      </c>
      <c r="K1131" s="52">
        <v>5</v>
      </c>
      <c r="L1131" s="52">
        <v>1</v>
      </c>
      <c r="M1131" s="12">
        <f t="shared" si="221"/>
        <v>0</v>
      </c>
      <c r="N1131" s="6">
        <f t="shared" si="222"/>
        <v>15</v>
      </c>
      <c r="O1131" s="1">
        <f t="shared" si="223"/>
        <v>0</v>
      </c>
      <c r="P1131" s="12">
        <f t="shared" si="232"/>
        <v>0</v>
      </c>
      <c r="Q1131" s="6">
        <f t="shared" si="224"/>
        <v>61</v>
      </c>
      <c r="R1131" s="1">
        <f t="shared" si="225"/>
        <v>0</v>
      </c>
      <c r="S1131" s="12">
        <f t="shared" si="226"/>
        <v>0</v>
      </c>
      <c r="T1131" s="6">
        <f t="shared" si="227"/>
        <v>100</v>
      </c>
      <c r="U1131" s="1">
        <f t="shared" si="228"/>
        <v>0</v>
      </c>
      <c r="V1131" s="13">
        <f t="shared" si="229"/>
        <v>0.18202247191011237</v>
      </c>
      <c r="W1131">
        <f t="shared" si="230"/>
        <v>200</v>
      </c>
      <c r="X1131">
        <f t="shared" si="231"/>
        <v>36.40449438202247</v>
      </c>
      <c r="Y1131" t="s">
        <v>449</v>
      </c>
    </row>
    <row r="1132" spans="1:25" ht="14.25">
      <c r="A1132">
        <v>688</v>
      </c>
      <c r="B1132">
        <v>1008935</v>
      </c>
      <c r="C1132" t="s">
        <v>201</v>
      </c>
      <c r="D1132" t="s">
        <v>197</v>
      </c>
      <c r="E1132">
        <v>4</v>
      </c>
      <c r="F1132">
        <v>3925</v>
      </c>
      <c r="G1132" s="52">
        <v>15</v>
      </c>
      <c r="H1132" s="52">
        <v>61</v>
      </c>
      <c r="I1132" s="52">
        <v>164</v>
      </c>
      <c r="J1132" s="52">
        <v>445</v>
      </c>
      <c r="K1132" s="52">
        <v>5</v>
      </c>
      <c r="L1132" s="52">
        <v>1</v>
      </c>
      <c r="M1132" s="12">
        <f t="shared" si="221"/>
        <v>0</v>
      </c>
      <c r="N1132" s="6">
        <f t="shared" si="222"/>
        <v>15</v>
      </c>
      <c r="O1132" s="1">
        <f t="shared" si="223"/>
        <v>0</v>
      </c>
      <c r="P1132" s="12">
        <f t="shared" si="232"/>
        <v>0</v>
      </c>
      <c r="Q1132" s="6">
        <f t="shared" si="224"/>
        <v>61</v>
      </c>
      <c r="R1132" s="1">
        <f t="shared" si="225"/>
        <v>0</v>
      </c>
      <c r="S1132" s="12">
        <f t="shared" si="226"/>
        <v>0</v>
      </c>
      <c r="T1132" s="6">
        <f t="shared" si="227"/>
        <v>100</v>
      </c>
      <c r="U1132" s="1">
        <f t="shared" si="228"/>
        <v>0</v>
      </c>
      <c r="V1132" s="13">
        <f t="shared" si="229"/>
        <v>0</v>
      </c>
      <c r="W1132">
        <f t="shared" si="230"/>
        <v>200</v>
      </c>
      <c r="X1132">
        <f t="shared" si="231"/>
        <v>0</v>
      </c>
      <c r="Y1132" t="s">
        <v>449</v>
      </c>
    </row>
    <row r="1133" spans="1:25" ht="14.25">
      <c r="A1133">
        <v>775</v>
      </c>
      <c r="B1133">
        <v>2548068</v>
      </c>
      <c r="C1133" t="s">
        <v>203</v>
      </c>
      <c r="D1133" t="s">
        <v>197</v>
      </c>
      <c r="E1133">
        <v>6</v>
      </c>
      <c r="F1133">
        <v>3746</v>
      </c>
      <c r="G1133" s="52">
        <v>15</v>
      </c>
      <c r="H1133" s="52">
        <v>61</v>
      </c>
      <c r="I1133" s="52">
        <v>164</v>
      </c>
      <c r="J1133" s="52">
        <v>445</v>
      </c>
      <c r="K1133" s="52">
        <v>5</v>
      </c>
      <c r="L1133" s="52">
        <v>1</v>
      </c>
      <c r="M1133" s="12">
        <f t="shared" si="221"/>
        <v>0</v>
      </c>
      <c r="N1133" s="6">
        <f t="shared" si="222"/>
        <v>15</v>
      </c>
      <c r="O1133" s="1">
        <f t="shared" si="223"/>
        <v>0</v>
      </c>
      <c r="P1133" s="12">
        <f t="shared" si="232"/>
        <v>0</v>
      </c>
      <c r="Q1133" s="6">
        <f t="shared" si="224"/>
        <v>61</v>
      </c>
      <c r="R1133" s="1">
        <f t="shared" si="225"/>
        <v>0</v>
      </c>
      <c r="S1133" s="12">
        <f t="shared" si="226"/>
        <v>0</v>
      </c>
      <c r="T1133" s="6">
        <f t="shared" si="227"/>
        <v>100</v>
      </c>
      <c r="U1133" s="1">
        <f t="shared" si="228"/>
        <v>0</v>
      </c>
      <c r="V1133" s="13">
        <f t="shared" si="229"/>
        <v>0</v>
      </c>
      <c r="W1133">
        <f t="shared" si="230"/>
        <v>200</v>
      </c>
      <c r="X1133">
        <f t="shared" si="231"/>
        <v>0</v>
      </c>
      <c r="Y1133" t="s">
        <v>449</v>
      </c>
    </row>
    <row r="1134" spans="1:25" ht="14.25">
      <c r="A1134">
        <v>810</v>
      </c>
      <c r="B1134">
        <v>2692671</v>
      </c>
      <c r="C1134" t="s">
        <v>282</v>
      </c>
      <c r="D1134" t="s">
        <v>236</v>
      </c>
      <c r="E1134">
        <v>6</v>
      </c>
      <c r="F1134">
        <v>3605</v>
      </c>
      <c r="G1134" s="52">
        <v>15</v>
      </c>
      <c r="H1134" s="52">
        <v>61</v>
      </c>
      <c r="I1134" s="52">
        <v>164</v>
      </c>
      <c r="J1134" s="52">
        <v>445</v>
      </c>
      <c r="K1134" s="52">
        <v>5</v>
      </c>
      <c r="L1134" s="52">
        <v>1</v>
      </c>
      <c r="M1134" s="12">
        <f t="shared" si="221"/>
        <v>0</v>
      </c>
      <c r="N1134" s="6">
        <f t="shared" si="222"/>
        <v>15</v>
      </c>
      <c r="O1134" s="1">
        <f t="shared" si="223"/>
        <v>0</v>
      </c>
      <c r="P1134" s="12">
        <f t="shared" si="232"/>
        <v>0</v>
      </c>
      <c r="Q1134" s="6">
        <f t="shared" si="224"/>
        <v>61</v>
      </c>
      <c r="R1134" s="1">
        <f t="shared" si="225"/>
        <v>0</v>
      </c>
      <c r="S1134" s="12">
        <f t="shared" si="226"/>
        <v>0</v>
      </c>
      <c r="T1134" s="6">
        <f t="shared" si="227"/>
        <v>100</v>
      </c>
      <c r="U1134" s="1">
        <f t="shared" si="228"/>
        <v>0</v>
      </c>
      <c r="V1134" s="13">
        <f t="shared" si="229"/>
        <v>0</v>
      </c>
      <c r="W1134">
        <f t="shared" si="230"/>
        <v>200</v>
      </c>
      <c r="X1134">
        <f t="shared" si="231"/>
        <v>0</v>
      </c>
      <c r="Y1134" t="s">
        <v>449</v>
      </c>
    </row>
    <row r="1135" spans="1:25" ht="14.25">
      <c r="A1135">
        <v>814</v>
      </c>
      <c r="B1135">
        <v>1128866</v>
      </c>
      <c r="C1135" t="s">
        <v>64</v>
      </c>
      <c r="D1135" t="s">
        <v>41</v>
      </c>
      <c r="E1135" s="60">
        <v>7</v>
      </c>
      <c r="F1135">
        <v>3549</v>
      </c>
      <c r="G1135" s="52">
        <v>15</v>
      </c>
      <c r="H1135" s="52">
        <v>61</v>
      </c>
      <c r="I1135" s="52">
        <v>164</v>
      </c>
      <c r="J1135" s="52">
        <v>445</v>
      </c>
      <c r="K1135" s="52">
        <v>5</v>
      </c>
      <c r="L1135" s="52">
        <v>1</v>
      </c>
      <c r="M1135" s="12">
        <f t="shared" si="221"/>
        <v>0</v>
      </c>
      <c r="N1135" s="6">
        <f t="shared" si="222"/>
        <v>15</v>
      </c>
      <c r="O1135" s="1">
        <f t="shared" si="223"/>
        <v>0</v>
      </c>
      <c r="P1135" s="12">
        <f t="shared" si="232"/>
        <v>0</v>
      </c>
      <c r="Q1135" s="6">
        <f t="shared" si="224"/>
        <v>61</v>
      </c>
      <c r="R1135" s="1">
        <f t="shared" si="225"/>
        <v>0</v>
      </c>
      <c r="S1135" s="12">
        <f t="shared" si="226"/>
        <v>0</v>
      </c>
      <c r="T1135" s="6">
        <f t="shared" si="227"/>
        <v>100</v>
      </c>
      <c r="U1135" s="1">
        <f t="shared" si="228"/>
        <v>0</v>
      </c>
      <c r="V1135" s="13">
        <f t="shared" si="229"/>
        <v>0</v>
      </c>
      <c r="W1135">
        <f t="shared" si="230"/>
        <v>200</v>
      </c>
      <c r="X1135">
        <f t="shared" si="231"/>
        <v>0</v>
      </c>
      <c r="Y1135" t="s">
        <v>449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312"/>
  <sheetViews>
    <sheetView zoomScalePageLayoutView="0" workbookViewId="0" topLeftCell="A15">
      <selection activeCell="B7" sqref="B7"/>
    </sheetView>
  </sheetViews>
  <sheetFormatPr defaultColWidth="11.421875" defaultRowHeight="15"/>
  <cols>
    <col min="1" max="1" width="6.421875" style="0" bestFit="1" customWidth="1"/>
    <col min="2" max="2" width="28.421875" style="0" bestFit="1" customWidth="1"/>
    <col min="3" max="3" width="6.7109375" style="0" bestFit="1" customWidth="1"/>
    <col min="4" max="4" width="5.7109375" style="0" bestFit="1" customWidth="1"/>
    <col min="5" max="5" width="5.421875" style="0" bestFit="1" customWidth="1"/>
    <col min="6" max="6" width="8.140625" style="0" bestFit="1" customWidth="1"/>
    <col min="7" max="8" width="7.57421875" style="0" customWidth="1"/>
    <col min="9" max="9" width="9.57421875" style="0" bestFit="1" customWidth="1"/>
    <col min="10" max="10" width="8.140625" style="0" bestFit="1" customWidth="1"/>
    <col min="11" max="11" width="8.00390625" style="0" bestFit="1" customWidth="1"/>
    <col min="12" max="12" width="7.28125" style="0" bestFit="1" customWidth="1"/>
    <col min="13" max="13" width="9.57421875" style="0" bestFit="1" customWidth="1"/>
    <col min="14" max="14" width="8.140625" style="0" bestFit="1" customWidth="1"/>
    <col min="15" max="15" width="8.00390625" style="0" bestFit="1" customWidth="1"/>
    <col min="16" max="16" width="7.28125" style="0" bestFit="1" customWidth="1"/>
    <col min="17" max="17" width="9.57421875" style="0" bestFit="1" customWidth="1"/>
    <col min="18" max="18" width="8.140625" style="0" bestFit="1" customWidth="1"/>
    <col min="19" max="19" width="8.00390625" style="0" bestFit="1" customWidth="1"/>
    <col min="20" max="20" width="7.28125" style="0" bestFit="1" customWidth="1"/>
    <col min="21" max="21" width="8.7109375" style="0" customWidth="1"/>
    <col min="22" max="22" width="8.140625" style="0" bestFit="1" customWidth="1"/>
  </cols>
  <sheetData>
    <row r="1" spans="1:22" ht="14.25">
      <c r="A1" t="s">
        <v>0</v>
      </c>
      <c r="B1" t="s">
        <v>1</v>
      </c>
      <c r="C1" t="s">
        <v>2</v>
      </c>
      <c r="D1" t="s">
        <v>3</v>
      </c>
      <c r="E1" t="s">
        <v>4</v>
      </c>
      <c r="F1" t="s">
        <v>5</v>
      </c>
      <c r="G1" t="s">
        <v>6</v>
      </c>
      <c r="H1" t="s">
        <v>7</v>
      </c>
      <c r="I1" s="2" t="s">
        <v>8</v>
      </c>
      <c r="J1" s="4" t="s">
        <v>9</v>
      </c>
      <c r="K1" t="s">
        <v>10</v>
      </c>
      <c r="L1" t="s">
        <v>11</v>
      </c>
      <c r="M1" t="s">
        <v>12</v>
      </c>
      <c r="N1" t="s">
        <v>13</v>
      </c>
      <c r="O1" t="s">
        <v>14</v>
      </c>
      <c r="P1" t="s">
        <v>15</v>
      </c>
      <c r="Q1" t="s">
        <v>16</v>
      </c>
      <c r="R1" t="s">
        <v>17</v>
      </c>
      <c r="S1" t="s">
        <v>18</v>
      </c>
      <c r="T1" t="s">
        <v>19</v>
      </c>
      <c r="U1" t="s">
        <v>20</v>
      </c>
      <c r="V1" t="s">
        <v>21</v>
      </c>
    </row>
    <row r="2" spans="1:22" ht="14.25">
      <c r="A2">
        <v>34</v>
      </c>
      <c r="B2" t="s">
        <v>140</v>
      </c>
      <c r="C2" t="s">
        <v>26</v>
      </c>
      <c r="D2" t="s">
        <v>340</v>
      </c>
      <c r="E2" t="s">
        <v>101</v>
      </c>
      <c r="F2">
        <v>2334047</v>
      </c>
      <c r="G2" s="1">
        <f>ROUND(SUMIF(résultats!B:B,classement!F2,résultats!O:O),0)</f>
        <v>70</v>
      </c>
      <c r="H2">
        <f>SUMIF(résultats!B:B,classement!F2,résultats!N:N)</f>
        <v>122</v>
      </c>
      <c r="I2" s="2" t="str">
        <f>CONCATENATE(G2,"/",H2)</f>
        <v>70/122</v>
      </c>
      <c r="J2" s="3">
        <f>IF(H2&gt;0,G2/H2,0)</f>
        <v>0.5737704918032787</v>
      </c>
      <c r="K2">
        <f>ROUND(SUMIF(résultats!B:B,classement!F2,résultats!R:R),0)</f>
        <v>182</v>
      </c>
      <c r="L2">
        <f>SUMIF(résultats!B:B,classement!F2,résultats!Q:Q)</f>
        <v>182</v>
      </c>
      <c r="M2" s="2" t="str">
        <f>CONCATENATE(K2,"/",L2)</f>
        <v>182/182</v>
      </c>
      <c r="N2" s="3">
        <f>IF(L2&gt;0,K2/L2,0)</f>
        <v>1</v>
      </c>
      <c r="O2">
        <f>ROUND(SUMIF(résultats!B:B,classement!F2,résultats!U:U),0)</f>
        <v>250</v>
      </c>
      <c r="P2">
        <f>SUMIF(résultats!B:B,classement!F2,résultats!T:T)</f>
        <v>250</v>
      </c>
      <c r="Q2" s="2" t="str">
        <f>CONCATENATE(O2,"/",P2)</f>
        <v>250/250</v>
      </c>
      <c r="R2" s="3">
        <f>IF(P2&gt;0,O2/P2,0)</f>
        <v>1</v>
      </c>
      <c r="S2">
        <f>ROUND(SUMIF(résultats!B:B,classement!F2,résultats!X:X),0)</f>
        <v>516</v>
      </c>
      <c r="T2">
        <f>SUMIF(résultats!B:B,classement!F2,résultats!W:W)</f>
        <v>516</v>
      </c>
      <c r="U2" s="2" t="str">
        <f>CONCATENATE(S2,"/",T2)</f>
        <v>516/516</v>
      </c>
      <c r="V2" s="3">
        <f>IF(T2&gt;0,S2/T2,0)</f>
        <v>1</v>
      </c>
    </row>
    <row r="3" spans="1:22" ht="14.25">
      <c r="A3">
        <v>349</v>
      </c>
      <c r="B3" t="s">
        <v>94</v>
      </c>
      <c r="C3" t="s">
        <v>26</v>
      </c>
      <c r="D3" t="s">
        <v>297</v>
      </c>
      <c r="E3" t="s">
        <v>81</v>
      </c>
      <c r="F3">
        <v>2269452</v>
      </c>
      <c r="G3" s="1">
        <f>ROUND(SUMIF(résultats!B:B,classement!F3,résultats!O:O),0)</f>
        <v>0</v>
      </c>
      <c r="H3">
        <f>SUMIF(résultats!B:B,classement!F3,résultats!N:N)</f>
        <v>215</v>
      </c>
      <c r="I3" s="2" t="str">
        <f aca="true" t="shared" si="0" ref="I3:I66">CONCATENATE(G3,"/",H3)</f>
        <v>0/215</v>
      </c>
      <c r="J3" s="3">
        <f aca="true" t="shared" si="1" ref="J3:J66">IF(H3&gt;0,G3/H3,0)</f>
        <v>0</v>
      </c>
      <c r="K3">
        <f>ROUND(SUMIF(résultats!B:B,classement!F3,résultats!R:R),0)</f>
        <v>161</v>
      </c>
      <c r="L3">
        <f>SUMIF(résultats!B:B,classement!F3,résultats!Q:Q)</f>
        <v>421.5</v>
      </c>
      <c r="M3" s="2" t="str">
        <f aca="true" t="shared" si="2" ref="M3:M66">CONCATENATE(K3,"/",L3)</f>
        <v>161/421.5</v>
      </c>
      <c r="N3" s="3">
        <f aca="true" t="shared" si="3" ref="N3:N66">IF(L3&gt;0,K3/L3,0)</f>
        <v>0.3819691577698695</v>
      </c>
      <c r="O3">
        <f>ROUND(SUMIF(résultats!B:B,classement!F3,résultats!U:U),0)</f>
        <v>559</v>
      </c>
      <c r="P3">
        <f>SUMIF(résultats!B:B,classement!F3,résultats!T:T)</f>
        <v>584</v>
      </c>
      <c r="Q3" s="2" t="str">
        <f aca="true" t="shared" si="4" ref="Q3:Q66">CONCATENATE(O3,"/",P3)</f>
        <v>559/584</v>
      </c>
      <c r="R3" s="3">
        <f aca="true" t="shared" si="5" ref="R3:R66">IF(P3&gt;0,O3/P3,0)</f>
        <v>0.9571917808219178</v>
      </c>
      <c r="S3">
        <f>ROUND(SUMIF(résultats!B:B,classement!F3,résultats!X:X),0)</f>
        <v>1196</v>
      </c>
      <c r="T3">
        <f>SUMIF(résultats!B:B,classement!F3,résultats!W:W)</f>
        <v>1200</v>
      </c>
      <c r="U3" s="2" t="str">
        <f aca="true" t="shared" si="6" ref="U3:U66">CONCATENATE(S3,"/",T3)</f>
        <v>1196/1200</v>
      </c>
      <c r="V3" s="3">
        <f aca="true" t="shared" si="7" ref="V3:V66">IF(T3&gt;0,S3/T3,0)</f>
        <v>0.9966666666666667</v>
      </c>
    </row>
    <row r="4" spans="1:22" ht="14.25">
      <c r="A4">
        <v>453</v>
      </c>
      <c r="B4" t="s">
        <v>341</v>
      </c>
      <c r="C4" t="s">
        <v>26</v>
      </c>
      <c r="D4" t="s">
        <v>297</v>
      </c>
      <c r="E4" t="s">
        <v>101</v>
      </c>
      <c r="F4">
        <v>2519603</v>
      </c>
      <c r="G4" s="1">
        <f>ROUND(SUMIF(résultats!B:B,classement!F4,résultats!O:O),0)</f>
        <v>0</v>
      </c>
      <c r="H4">
        <f>SUMIF(résultats!B:B,classement!F4,résultats!N:N)</f>
        <v>0</v>
      </c>
      <c r="I4" s="2" t="str">
        <f t="shared" si="0"/>
        <v>0/0</v>
      </c>
      <c r="J4" s="3">
        <f t="shared" si="1"/>
        <v>0</v>
      </c>
      <c r="K4">
        <f>ROUND(SUMIF(résultats!B:B,classement!F4,résultats!R:R),0)</f>
        <v>0</v>
      </c>
      <c r="L4">
        <f>SUMIF(résultats!B:B,classement!F4,résultats!Q:Q)</f>
        <v>0</v>
      </c>
      <c r="M4" s="2" t="str">
        <f t="shared" si="2"/>
        <v>0/0</v>
      </c>
      <c r="N4" s="3">
        <f t="shared" si="3"/>
        <v>0</v>
      </c>
      <c r="O4">
        <f>ROUND(SUMIF(résultats!B:B,classement!F4,résultats!U:U),0)</f>
        <v>0</v>
      </c>
      <c r="P4">
        <f>SUMIF(résultats!B:B,classement!F4,résultats!T:T)</f>
        <v>0</v>
      </c>
      <c r="Q4" s="2" t="str">
        <f t="shared" si="4"/>
        <v>0/0</v>
      </c>
      <c r="R4" s="3">
        <f t="shared" si="5"/>
        <v>0</v>
      </c>
      <c r="S4">
        <f>ROUND(SUMIF(résultats!B:B,classement!F4,résultats!X:X),0)</f>
        <v>0</v>
      </c>
      <c r="T4">
        <f>SUMIF(résultats!B:B,classement!F4,résultats!W:W)</f>
        <v>0</v>
      </c>
      <c r="U4" s="2" t="str">
        <f t="shared" si="6"/>
        <v>0/0</v>
      </c>
      <c r="V4" s="3">
        <f t="shared" si="7"/>
        <v>0</v>
      </c>
    </row>
    <row r="5" spans="1:22" ht="14.25">
      <c r="A5">
        <v>557</v>
      </c>
      <c r="B5" t="s">
        <v>134</v>
      </c>
      <c r="C5" t="s">
        <v>26</v>
      </c>
      <c r="D5" t="s">
        <v>342</v>
      </c>
      <c r="E5" t="s">
        <v>101</v>
      </c>
      <c r="F5">
        <v>1840758</v>
      </c>
      <c r="G5" s="1">
        <f>ROUND(SUMIF(résultats!B:B,classement!F5,résultats!O:O),0)</f>
        <v>0</v>
      </c>
      <c r="H5">
        <f>SUMIF(résultats!B:B,classement!F5,résultats!N:N)</f>
        <v>32</v>
      </c>
      <c r="I5" s="2" t="str">
        <f t="shared" si="0"/>
        <v>0/32</v>
      </c>
      <c r="J5" s="3">
        <f t="shared" si="1"/>
        <v>0</v>
      </c>
      <c r="K5">
        <f>ROUND(SUMIF(résultats!B:B,classement!F5,résultats!R:R),0)</f>
        <v>20</v>
      </c>
      <c r="L5">
        <f>SUMIF(résultats!B:B,classement!F5,résultats!Q:Q)</f>
        <v>114.5</v>
      </c>
      <c r="M5" s="2" t="str">
        <f t="shared" si="2"/>
        <v>20/114.5</v>
      </c>
      <c r="N5" s="3">
        <f t="shared" si="3"/>
        <v>0.17467248908296942</v>
      </c>
      <c r="O5">
        <f>ROUND(SUMIF(résultats!B:B,classement!F5,résultats!U:U),0)</f>
        <v>189</v>
      </c>
      <c r="P5">
        <f>SUMIF(résultats!B:B,classement!F5,résultats!T:T)</f>
        <v>250</v>
      </c>
      <c r="Q5" s="2" t="str">
        <f t="shared" si="4"/>
        <v>189/250</v>
      </c>
      <c r="R5" s="3">
        <f t="shared" si="5"/>
        <v>0.756</v>
      </c>
      <c r="S5">
        <f>ROUND(SUMIF(résultats!B:B,classement!F5,résultats!X:X),0)</f>
        <v>488</v>
      </c>
      <c r="T5">
        <f>SUMIF(résultats!B:B,classement!F5,résultats!W:W)</f>
        <v>516</v>
      </c>
      <c r="U5" s="2" t="str">
        <f t="shared" si="6"/>
        <v>488/516</v>
      </c>
      <c r="V5" s="3">
        <f t="shared" si="7"/>
        <v>0.9457364341085271</v>
      </c>
    </row>
    <row r="6" spans="1:22" ht="14.25">
      <c r="A6">
        <v>611</v>
      </c>
      <c r="B6" t="s">
        <v>231</v>
      </c>
      <c r="C6" t="s">
        <v>287</v>
      </c>
      <c r="D6" t="s">
        <v>342</v>
      </c>
      <c r="E6" t="s">
        <v>212</v>
      </c>
      <c r="F6">
        <v>2591471</v>
      </c>
      <c r="G6" s="1">
        <f>ROUND(SUMIF(résultats!B:B,classement!F6,résultats!O:O),0)</f>
        <v>0</v>
      </c>
      <c r="H6">
        <f>SUMIF(résultats!B:B,classement!F6,résultats!N:N)</f>
        <v>32</v>
      </c>
      <c r="I6" s="2" t="str">
        <f t="shared" si="0"/>
        <v>0/32</v>
      </c>
      <c r="J6" s="3">
        <f t="shared" si="1"/>
        <v>0</v>
      </c>
      <c r="K6">
        <f>ROUND(SUMIF(résultats!B:B,classement!F6,résultats!R:R),0)</f>
        <v>10</v>
      </c>
      <c r="L6">
        <f>SUMIF(résultats!B:B,classement!F6,résultats!Q:Q)</f>
        <v>132.5</v>
      </c>
      <c r="M6" s="2" t="str">
        <f t="shared" si="2"/>
        <v>10/132.5</v>
      </c>
      <c r="N6" s="3">
        <f t="shared" si="3"/>
        <v>0.07547169811320754</v>
      </c>
      <c r="O6">
        <f>ROUND(SUMIF(résultats!B:B,classement!F6,résultats!U:U),0)</f>
        <v>128</v>
      </c>
      <c r="P6">
        <f>SUMIF(résultats!B:B,classement!F6,résultats!T:T)</f>
        <v>270</v>
      </c>
      <c r="Q6" s="2" t="str">
        <f t="shared" si="4"/>
        <v>128/270</v>
      </c>
      <c r="R6" s="3">
        <f t="shared" si="5"/>
        <v>0.4740740740740741</v>
      </c>
      <c r="S6">
        <f>ROUND(SUMIF(résultats!B:B,classement!F6,résultats!X:X),0)</f>
        <v>519</v>
      </c>
      <c r="T6">
        <f>SUMIF(résultats!B:B,classement!F6,résultats!W:W)</f>
        <v>596</v>
      </c>
      <c r="U6" s="2" t="str">
        <f t="shared" si="6"/>
        <v>519/596</v>
      </c>
      <c r="V6" s="3">
        <f t="shared" si="7"/>
        <v>0.8708053691275168</v>
      </c>
    </row>
    <row r="7" spans="1:22" ht="14.25">
      <c r="A7">
        <v>683</v>
      </c>
      <c r="B7" t="s">
        <v>138</v>
      </c>
      <c r="C7" t="s">
        <v>287</v>
      </c>
      <c r="D7" t="s">
        <v>281</v>
      </c>
      <c r="E7" t="s">
        <v>101</v>
      </c>
      <c r="F7">
        <v>2334011</v>
      </c>
      <c r="G7" s="1">
        <f>ROUND(SUMIF(résultats!B:B,classement!F7,résultats!O:O),0)</f>
        <v>0</v>
      </c>
      <c r="H7">
        <f>SUMIF(résultats!B:B,classement!F7,résultats!N:N)</f>
        <v>356</v>
      </c>
      <c r="I7" s="2" t="str">
        <f t="shared" si="0"/>
        <v>0/356</v>
      </c>
      <c r="J7" s="3">
        <f t="shared" si="1"/>
        <v>0</v>
      </c>
      <c r="K7">
        <f>ROUND(SUMIF(résultats!B:B,classement!F7,résultats!R:R),0)</f>
        <v>18</v>
      </c>
      <c r="L7">
        <f>SUMIF(résultats!B:B,classement!F7,résultats!Q:Q)</f>
        <v>733</v>
      </c>
      <c r="M7" s="2" t="str">
        <f t="shared" si="2"/>
        <v>18/733</v>
      </c>
      <c r="N7" s="3">
        <f t="shared" si="3"/>
        <v>0.02455661664392906</v>
      </c>
      <c r="O7">
        <f>ROUND(SUMIF(résultats!B:B,classement!F7,résultats!U:U),0)</f>
        <v>471</v>
      </c>
      <c r="P7">
        <f>SUMIF(résultats!B:B,classement!F7,résultats!T:T)</f>
        <v>1124</v>
      </c>
      <c r="Q7" s="2" t="str">
        <f t="shared" si="4"/>
        <v>471/1124</v>
      </c>
      <c r="R7" s="3">
        <f t="shared" si="5"/>
        <v>0.4190391459074733</v>
      </c>
      <c r="S7">
        <f>ROUND(SUMIF(résultats!B:B,classement!F7,résultats!X:X),0)</f>
        <v>2186</v>
      </c>
      <c r="T7">
        <f>SUMIF(résultats!B:B,classement!F7,résultats!W:W)</f>
        <v>2295</v>
      </c>
      <c r="U7" s="2" t="str">
        <f t="shared" si="6"/>
        <v>2186/2295</v>
      </c>
      <c r="V7" s="3">
        <f t="shared" si="7"/>
        <v>0.9525054466230937</v>
      </c>
    </row>
    <row r="8" spans="1:22" ht="14.25">
      <c r="A8">
        <v>757</v>
      </c>
      <c r="B8" t="s">
        <v>213</v>
      </c>
      <c r="C8" t="s">
        <v>287</v>
      </c>
      <c r="D8" t="s">
        <v>281</v>
      </c>
      <c r="E8" t="s">
        <v>212</v>
      </c>
      <c r="F8">
        <v>1015454</v>
      </c>
      <c r="G8" s="1">
        <f>ROUND(SUMIF(résultats!B:B,classement!F8,résultats!O:O),0)</f>
        <v>0</v>
      </c>
      <c r="H8">
        <f>SUMIF(résultats!B:B,classement!F8,résultats!N:N)</f>
        <v>165</v>
      </c>
      <c r="I8" s="2" t="str">
        <f t="shared" si="0"/>
        <v>0/165</v>
      </c>
      <c r="J8" s="3">
        <f t="shared" si="1"/>
        <v>0</v>
      </c>
      <c r="K8">
        <f>ROUND(SUMIF(résultats!B:B,classement!F8,résultats!R:R),0)</f>
        <v>15</v>
      </c>
      <c r="L8">
        <f>SUMIF(résultats!B:B,classement!F8,résultats!Q:Q)</f>
        <v>469</v>
      </c>
      <c r="M8" s="2" t="str">
        <f t="shared" si="2"/>
        <v>15/469</v>
      </c>
      <c r="N8" s="3">
        <f t="shared" si="3"/>
        <v>0.031982942430703626</v>
      </c>
      <c r="O8">
        <f>ROUND(SUMIF(résultats!B:B,classement!F8,résultats!U:U),0)</f>
        <v>344</v>
      </c>
      <c r="P8">
        <f>SUMIF(résultats!B:B,classement!F8,résultats!T:T)</f>
        <v>733</v>
      </c>
      <c r="Q8" s="2" t="str">
        <f t="shared" si="4"/>
        <v>344/733</v>
      </c>
      <c r="R8" s="3">
        <f t="shared" si="5"/>
        <v>0.4693042291950887</v>
      </c>
      <c r="S8">
        <f>ROUND(SUMIF(résultats!B:B,classement!F8,résultats!X:X),0)</f>
        <v>1558</v>
      </c>
      <c r="T8">
        <f>SUMIF(résultats!B:B,classement!F8,résultats!W:W)</f>
        <v>1806</v>
      </c>
      <c r="U8" s="2" t="str">
        <f t="shared" si="6"/>
        <v>1558/1806</v>
      </c>
      <c r="V8" s="3">
        <f t="shared" si="7"/>
        <v>0.8626799557032115</v>
      </c>
    </row>
    <row r="9" spans="1:22" ht="14.25">
      <c r="A9">
        <v>791</v>
      </c>
      <c r="B9" t="s">
        <v>230</v>
      </c>
      <c r="C9" t="s">
        <v>288</v>
      </c>
      <c r="D9" t="s">
        <v>342</v>
      </c>
      <c r="E9" t="s">
        <v>212</v>
      </c>
      <c r="F9">
        <v>2591462</v>
      </c>
      <c r="G9" s="1">
        <f>ROUND(SUMIF(résultats!B:B,classement!F9,résultats!O:O),0)</f>
        <v>0</v>
      </c>
      <c r="H9">
        <f>SUMIF(résultats!B:B,classement!F9,résultats!N:N)</f>
        <v>32</v>
      </c>
      <c r="I9" s="2" t="str">
        <f t="shared" si="0"/>
        <v>0/32</v>
      </c>
      <c r="J9" s="3">
        <f t="shared" si="1"/>
        <v>0</v>
      </c>
      <c r="K9">
        <f>ROUND(SUMIF(résultats!B:B,classement!F9,résultats!R:R),0)</f>
        <v>8</v>
      </c>
      <c r="L9">
        <f>SUMIF(résultats!B:B,classement!F9,résultats!Q:Q)</f>
        <v>132.5</v>
      </c>
      <c r="M9" s="2" t="str">
        <f t="shared" si="2"/>
        <v>8/132.5</v>
      </c>
      <c r="N9" s="3">
        <f t="shared" si="3"/>
        <v>0.06037735849056604</v>
      </c>
      <c r="O9">
        <f>ROUND(SUMIF(résultats!B:B,classement!F9,résultats!U:U),0)</f>
        <v>104</v>
      </c>
      <c r="P9">
        <f>SUMIF(résultats!B:B,classement!F9,résultats!T:T)</f>
        <v>270</v>
      </c>
      <c r="Q9" s="2" t="str">
        <f t="shared" si="4"/>
        <v>104/270</v>
      </c>
      <c r="R9" s="3">
        <f t="shared" si="5"/>
        <v>0.3851851851851852</v>
      </c>
      <c r="S9">
        <f>ROUND(SUMIF(résultats!B:B,classement!F9,résultats!X:X),0)</f>
        <v>474</v>
      </c>
      <c r="T9">
        <f>SUMIF(résultats!B:B,classement!F9,résultats!W:W)</f>
        <v>596</v>
      </c>
      <c r="U9" s="2" t="str">
        <f t="shared" si="6"/>
        <v>474/596</v>
      </c>
      <c r="V9" s="3">
        <f t="shared" si="7"/>
        <v>0.7953020134228188</v>
      </c>
    </row>
    <row r="10" spans="1:22" ht="14.25">
      <c r="A10">
        <v>998</v>
      </c>
      <c r="B10" t="s">
        <v>221</v>
      </c>
      <c r="C10" t="s">
        <v>26</v>
      </c>
      <c r="D10" t="s">
        <v>266</v>
      </c>
      <c r="E10" t="s">
        <v>212</v>
      </c>
      <c r="F10">
        <v>2269425</v>
      </c>
      <c r="G10" s="1">
        <f>ROUND(SUMIF(résultats!B:B,classement!F10,résultats!O:O),0)</f>
        <v>0</v>
      </c>
      <c r="H10">
        <f>SUMIF(résultats!B:B,classement!F10,résultats!N:N)</f>
        <v>92</v>
      </c>
      <c r="I10" s="2" t="str">
        <f t="shared" si="0"/>
        <v>0/92</v>
      </c>
      <c r="J10" s="3">
        <f t="shared" si="1"/>
        <v>0</v>
      </c>
      <c r="K10">
        <f>ROUND(SUMIF(résultats!B:B,classement!F10,résultats!R:R),0)</f>
        <v>0</v>
      </c>
      <c r="L10">
        <f>SUMIF(résultats!B:B,classement!F10,résultats!Q:Q)</f>
        <v>252</v>
      </c>
      <c r="M10" s="2" t="str">
        <f t="shared" si="2"/>
        <v>0/252</v>
      </c>
      <c r="N10" s="3">
        <f t="shared" si="3"/>
        <v>0</v>
      </c>
      <c r="O10">
        <f>ROUND(SUMIF(résultats!B:B,classement!F10,résultats!U:U),0)</f>
        <v>101</v>
      </c>
      <c r="P10">
        <f>SUMIF(résultats!B:B,classement!F10,résultats!T:T)</f>
        <v>438</v>
      </c>
      <c r="Q10" s="2" t="str">
        <f t="shared" si="4"/>
        <v>101/438</v>
      </c>
      <c r="R10" s="3">
        <f t="shared" si="5"/>
        <v>0.23059360730593606</v>
      </c>
      <c r="S10">
        <f>ROUND(SUMIF(résultats!B:B,classement!F10,résultats!X:X),0)</f>
        <v>818</v>
      </c>
      <c r="T10">
        <f>SUMIF(résultats!B:B,classement!F10,résultats!W:W)</f>
        <v>936</v>
      </c>
      <c r="U10" s="2" t="str">
        <f t="shared" si="6"/>
        <v>818/936</v>
      </c>
      <c r="V10" s="3">
        <f t="shared" si="7"/>
        <v>0.8739316239316239</v>
      </c>
    </row>
    <row r="11" spans="1:22" ht="14.25">
      <c r="A11">
        <v>999</v>
      </c>
      <c r="B11" t="s">
        <v>104</v>
      </c>
      <c r="C11" t="s">
        <v>26</v>
      </c>
      <c r="D11" t="s">
        <v>266</v>
      </c>
      <c r="E11" t="s">
        <v>101</v>
      </c>
      <c r="F11">
        <v>1135756</v>
      </c>
      <c r="G11" s="1">
        <f>ROUND(SUMIF(résultats!B:B,classement!F11,résultats!O:O),0)</f>
        <v>0</v>
      </c>
      <c r="H11">
        <f>SUMIF(résultats!B:B,classement!F11,résultats!N:N)</f>
        <v>733</v>
      </c>
      <c r="I11" s="2" t="str">
        <f t="shared" si="0"/>
        <v>0/733</v>
      </c>
      <c r="J11" s="3">
        <f t="shared" si="1"/>
        <v>0</v>
      </c>
      <c r="K11">
        <f>ROUND(SUMIF(résultats!B:B,classement!F11,résultats!R:R),0)</f>
        <v>4</v>
      </c>
      <c r="L11">
        <f>SUMIF(résultats!B:B,classement!F11,résultats!Q:Q)</f>
        <v>1349</v>
      </c>
      <c r="M11" s="2" t="str">
        <f t="shared" si="2"/>
        <v>4/1349</v>
      </c>
      <c r="N11" s="3">
        <f t="shared" si="3"/>
        <v>0.0029651593773165306</v>
      </c>
      <c r="O11">
        <f>ROUND(SUMIF(résultats!B:B,classement!F11,résultats!U:U),0)</f>
        <v>228</v>
      </c>
      <c r="P11">
        <f>SUMIF(résultats!B:B,classement!F11,résultats!T:T)</f>
        <v>1946</v>
      </c>
      <c r="Q11" s="2" t="str">
        <f t="shared" si="4"/>
        <v>228/1946</v>
      </c>
      <c r="R11" s="3">
        <f t="shared" si="5"/>
        <v>0.1171634121274409</v>
      </c>
      <c r="S11">
        <f>ROUND(SUMIF(résultats!B:B,classement!F11,résultats!X:X),0)</f>
        <v>3198</v>
      </c>
      <c r="T11">
        <f>SUMIF(résultats!B:B,classement!F11,résultats!W:W)</f>
        <v>4843</v>
      </c>
      <c r="U11" s="2" t="str">
        <f t="shared" si="6"/>
        <v>3198/4843</v>
      </c>
      <c r="V11" s="3">
        <f t="shared" si="7"/>
        <v>0.6603345034069792</v>
      </c>
    </row>
    <row r="12" spans="1:22" ht="14.25">
      <c r="A12">
        <v>1106</v>
      </c>
      <c r="B12" t="s">
        <v>141</v>
      </c>
      <c r="C12" t="s">
        <v>26</v>
      </c>
      <c r="D12" t="s">
        <v>266</v>
      </c>
      <c r="E12" t="s">
        <v>101</v>
      </c>
      <c r="F12">
        <v>2360504</v>
      </c>
      <c r="G12" s="1">
        <f>ROUND(SUMIF(résultats!B:B,classement!F12,résultats!O:O),0)</f>
        <v>0</v>
      </c>
      <c r="H12">
        <f>SUMIF(résultats!B:B,classement!F12,résultats!N:N)</f>
        <v>240</v>
      </c>
      <c r="I12" s="2" t="str">
        <f t="shared" si="0"/>
        <v>0/240</v>
      </c>
      <c r="J12" s="3">
        <f t="shared" si="1"/>
        <v>0</v>
      </c>
      <c r="K12">
        <f>ROUND(SUMIF(résultats!B:B,classement!F12,résultats!R:R),0)</f>
        <v>12</v>
      </c>
      <c r="L12">
        <f>SUMIF(résultats!B:B,classement!F12,résultats!Q:Q)</f>
        <v>459</v>
      </c>
      <c r="M12" s="2" t="str">
        <f t="shared" si="2"/>
        <v>12/459</v>
      </c>
      <c r="N12" s="3">
        <f t="shared" si="3"/>
        <v>0.026143790849673203</v>
      </c>
      <c r="O12">
        <f>ROUND(SUMIF(résultats!B:B,classement!F12,résultats!U:U),0)</f>
        <v>22</v>
      </c>
      <c r="P12">
        <f>SUMIF(résultats!B:B,classement!F12,résultats!T:T)</f>
        <v>724</v>
      </c>
      <c r="Q12" s="2" t="str">
        <f t="shared" si="4"/>
        <v>22/724</v>
      </c>
      <c r="R12" s="3">
        <f t="shared" si="5"/>
        <v>0.03038674033149171</v>
      </c>
      <c r="S12">
        <f>ROUND(SUMIF(résultats!B:B,classement!F12,résultats!X:X),0)</f>
        <v>849</v>
      </c>
      <c r="T12">
        <f>SUMIF(résultats!B:B,classement!F12,résultats!W:W)</f>
        <v>1480</v>
      </c>
      <c r="U12" s="2" t="str">
        <f t="shared" si="6"/>
        <v>849/1480</v>
      </c>
      <c r="V12" s="3">
        <f t="shared" si="7"/>
        <v>0.5736486486486486</v>
      </c>
    </row>
    <row r="13" spans="1:22" ht="14.25">
      <c r="A13">
        <v>1153</v>
      </c>
      <c r="B13" t="s">
        <v>166</v>
      </c>
      <c r="C13" t="s">
        <v>26</v>
      </c>
      <c r="D13" t="s">
        <v>266</v>
      </c>
      <c r="E13" t="s">
        <v>167</v>
      </c>
      <c r="F13">
        <v>1320316</v>
      </c>
      <c r="G13" s="1">
        <f>ROUND(SUMIF(résultats!B:B,classement!F13,résultats!O:O),0)</f>
        <v>0</v>
      </c>
      <c r="H13">
        <f>SUMIF(résultats!B:B,classement!F13,résultats!N:N)</f>
        <v>32</v>
      </c>
      <c r="I13" s="2" t="str">
        <f t="shared" si="0"/>
        <v>0/32</v>
      </c>
      <c r="J13" s="3">
        <f t="shared" si="1"/>
        <v>0</v>
      </c>
      <c r="K13">
        <f>ROUND(SUMIF(résultats!B:B,classement!F13,résultats!R:R),0)</f>
        <v>4</v>
      </c>
      <c r="L13">
        <f>SUMIF(résultats!B:B,classement!F13,résultats!Q:Q)</f>
        <v>53</v>
      </c>
      <c r="M13" s="2" t="str">
        <f t="shared" si="2"/>
        <v>4/53</v>
      </c>
      <c r="N13" s="3">
        <f t="shared" si="3"/>
        <v>0.07547169811320754</v>
      </c>
      <c r="O13">
        <f>ROUND(SUMIF(résultats!B:B,classement!F13,résultats!U:U),0)</f>
        <v>33</v>
      </c>
      <c r="P13">
        <f>SUMIF(résultats!B:B,classement!F13,résultats!T:T)</f>
        <v>78</v>
      </c>
      <c r="Q13" s="2" t="str">
        <f t="shared" si="4"/>
        <v>33/78</v>
      </c>
      <c r="R13" s="3">
        <f t="shared" si="5"/>
        <v>0.4230769230769231</v>
      </c>
      <c r="S13">
        <f>ROUND(SUMIF(résultats!B:B,classement!F13,résultats!X:X),0)</f>
        <v>126</v>
      </c>
      <c r="T13">
        <f>SUMIF(résultats!B:B,classement!F13,résultats!W:W)</f>
        <v>196</v>
      </c>
      <c r="U13" s="2" t="str">
        <f t="shared" si="6"/>
        <v>126/196</v>
      </c>
      <c r="V13" s="3">
        <f t="shared" si="7"/>
        <v>0.6428571428571429</v>
      </c>
    </row>
    <row r="14" spans="1:22" ht="14.25">
      <c r="A14">
        <v>1215</v>
      </c>
      <c r="B14" t="s">
        <v>136</v>
      </c>
      <c r="C14" t="s">
        <v>26</v>
      </c>
      <c r="D14" t="s">
        <v>266</v>
      </c>
      <c r="E14" t="s">
        <v>101</v>
      </c>
      <c r="F14">
        <v>2051022</v>
      </c>
      <c r="G14" s="1">
        <f>ROUND(SUMIF(résultats!B:B,classement!F14,résultats!O:O),0)</f>
        <v>0</v>
      </c>
      <c r="H14">
        <f>SUMIF(résultats!B:B,classement!F14,résultats!N:N)</f>
        <v>88</v>
      </c>
      <c r="I14" s="2" t="str">
        <f t="shared" si="0"/>
        <v>0/88</v>
      </c>
      <c r="J14" s="3">
        <f t="shared" si="1"/>
        <v>0</v>
      </c>
      <c r="K14">
        <f>ROUND(SUMIF(résultats!B:B,classement!F14,résultats!R:R),0)</f>
        <v>0</v>
      </c>
      <c r="L14">
        <f>SUMIF(résultats!B:B,classement!F14,résultats!Q:Q)</f>
        <v>162.5</v>
      </c>
      <c r="M14" s="2" t="str">
        <f t="shared" si="2"/>
        <v>0/162.5</v>
      </c>
      <c r="N14" s="3">
        <f t="shared" si="3"/>
        <v>0</v>
      </c>
      <c r="O14">
        <f>ROUND(SUMIF(résultats!B:B,classement!F14,résultats!U:U),0)</f>
        <v>60</v>
      </c>
      <c r="P14">
        <f>SUMIF(résultats!B:B,classement!F14,résultats!T:T)</f>
        <v>230</v>
      </c>
      <c r="Q14" s="2" t="str">
        <f t="shared" si="4"/>
        <v>60/230</v>
      </c>
      <c r="R14" s="3">
        <f t="shared" si="5"/>
        <v>0.2608695652173913</v>
      </c>
      <c r="S14">
        <f>ROUND(SUMIF(résultats!B:B,classement!F14,résultats!X:X),0)</f>
        <v>380</v>
      </c>
      <c r="T14">
        <f>SUMIF(résultats!B:B,classement!F14,résultats!W:W)</f>
        <v>460</v>
      </c>
      <c r="U14" s="2" t="str">
        <f t="shared" si="6"/>
        <v>380/460</v>
      </c>
      <c r="V14" s="3">
        <f t="shared" si="7"/>
        <v>0.8260869565217391</v>
      </c>
    </row>
    <row r="15" spans="1:22" ht="14.25">
      <c r="A15">
        <v>1401</v>
      </c>
      <c r="B15" t="s">
        <v>225</v>
      </c>
      <c r="C15" t="s">
        <v>288</v>
      </c>
      <c r="D15" t="s">
        <v>266</v>
      </c>
      <c r="E15" t="s">
        <v>212</v>
      </c>
      <c r="F15">
        <v>2567521</v>
      </c>
      <c r="G15" s="1">
        <f>ROUND(SUMIF(résultats!B:B,classement!F15,résultats!O:O),0)</f>
        <v>0</v>
      </c>
      <c r="H15">
        <f>SUMIF(résultats!B:B,classement!F15,résultats!N:N)</f>
        <v>79</v>
      </c>
      <c r="I15" s="2" t="str">
        <f t="shared" si="0"/>
        <v>0/79</v>
      </c>
      <c r="J15" s="3">
        <f t="shared" si="1"/>
        <v>0</v>
      </c>
      <c r="K15">
        <f>ROUND(SUMIF(résultats!B:B,classement!F15,résultats!R:R),0)</f>
        <v>0</v>
      </c>
      <c r="L15">
        <f>SUMIF(résultats!B:B,classement!F15,résultats!Q:Q)</f>
        <v>136.5</v>
      </c>
      <c r="M15" s="2" t="str">
        <f t="shared" si="2"/>
        <v>0/136.5</v>
      </c>
      <c r="N15" s="3">
        <f t="shared" si="3"/>
        <v>0</v>
      </c>
      <c r="O15">
        <f>ROUND(SUMIF(résultats!B:B,classement!F15,résultats!U:U),0)</f>
        <v>0</v>
      </c>
      <c r="P15">
        <f>SUMIF(résultats!B:B,classement!F15,résultats!T:T)</f>
        <v>272</v>
      </c>
      <c r="Q15" s="2" t="str">
        <f t="shared" si="4"/>
        <v>0/272</v>
      </c>
      <c r="R15" s="3">
        <f t="shared" si="5"/>
        <v>0</v>
      </c>
      <c r="S15">
        <f>ROUND(SUMIF(résultats!B:B,classement!F15,résultats!X:X),0)</f>
        <v>286</v>
      </c>
      <c r="T15">
        <f>SUMIF(résultats!B:B,classement!F15,résultats!W:W)</f>
        <v>700</v>
      </c>
      <c r="U15" s="2" t="str">
        <f t="shared" si="6"/>
        <v>286/700</v>
      </c>
      <c r="V15" s="3">
        <f t="shared" si="7"/>
        <v>0.4085714285714286</v>
      </c>
    </row>
    <row r="16" spans="1:22" ht="14.25">
      <c r="A16">
        <v>1434</v>
      </c>
      <c r="B16" t="s">
        <v>145</v>
      </c>
      <c r="C16" t="s">
        <v>287</v>
      </c>
      <c r="D16" t="s">
        <v>266</v>
      </c>
      <c r="E16" t="s">
        <v>101</v>
      </c>
      <c r="F16">
        <v>3141662</v>
      </c>
      <c r="G16" s="1">
        <f>ROUND(SUMIF(résultats!B:B,classement!F16,résultats!O:O),0)</f>
        <v>0</v>
      </c>
      <c r="H16">
        <f>SUMIF(résultats!B:B,classement!F16,résultats!N:N)</f>
        <v>100</v>
      </c>
      <c r="I16" s="2" t="str">
        <f t="shared" si="0"/>
        <v>0/100</v>
      </c>
      <c r="J16" s="3">
        <f t="shared" si="1"/>
        <v>0</v>
      </c>
      <c r="K16">
        <f>ROUND(SUMIF(résultats!B:B,classement!F16,résultats!R:R),0)</f>
        <v>0</v>
      </c>
      <c r="L16">
        <f>SUMIF(résultats!B:B,classement!F16,résultats!Q:Q)</f>
        <v>258</v>
      </c>
      <c r="M16" s="2" t="str">
        <f t="shared" si="2"/>
        <v>0/258</v>
      </c>
      <c r="N16" s="3">
        <f t="shared" si="3"/>
        <v>0</v>
      </c>
      <c r="O16">
        <f>ROUND(SUMIF(résultats!B:B,classement!F16,résultats!U:U),0)</f>
        <v>22</v>
      </c>
      <c r="P16">
        <f>SUMIF(résultats!B:B,classement!F16,résultats!T:T)</f>
        <v>454</v>
      </c>
      <c r="Q16" s="2" t="str">
        <f t="shared" si="4"/>
        <v>22/454</v>
      </c>
      <c r="R16" s="3">
        <f t="shared" si="5"/>
        <v>0.048458149779735685</v>
      </c>
      <c r="S16">
        <f>ROUND(SUMIF(résultats!B:B,classement!F16,résultats!X:X),0)</f>
        <v>711</v>
      </c>
      <c r="T16">
        <f>SUMIF(résultats!B:B,classement!F16,résultats!W:W)</f>
        <v>1004</v>
      </c>
      <c r="U16" s="2" t="str">
        <f t="shared" si="6"/>
        <v>711/1004</v>
      </c>
      <c r="V16" s="3">
        <f t="shared" si="7"/>
        <v>0.7081673306772909</v>
      </c>
    </row>
    <row r="17" spans="1:22" ht="14.25">
      <c r="A17">
        <v>1543</v>
      </c>
      <c r="B17" t="s">
        <v>137</v>
      </c>
      <c r="C17" t="s">
        <v>26</v>
      </c>
      <c r="D17" t="s">
        <v>266</v>
      </c>
      <c r="E17" t="s">
        <v>101</v>
      </c>
      <c r="F17">
        <v>2067029</v>
      </c>
      <c r="G17" s="1">
        <f>ROUND(SUMIF(résultats!B:B,classement!F17,résultats!O:O),0)</f>
        <v>0</v>
      </c>
      <c r="H17">
        <f>SUMIF(résultats!B:B,classement!F17,résultats!N:N)</f>
        <v>183</v>
      </c>
      <c r="I17" s="2" t="str">
        <f t="shared" si="0"/>
        <v>0/183</v>
      </c>
      <c r="J17" s="3">
        <f t="shared" si="1"/>
        <v>0</v>
      </c>
      <c r="K17">
        <f>ROUND(SUMIF(résultats!B:B,classement!F17,résultats!R:R),0)</f>
        <v>0</v>
      </c>
      <c r="L17">
        <f>SUMIF(résultats!B:B,classement!F17,résultats!Q:Q)</f>
        <v>305</v>
      </c>
      <c r="M17" s="2" t="str">
        <f t="shared" si="2"/>
        <v>0/305</v>
      </c>
      <c r="N17" s="3">
        <f t="shared" si="3"/>
        <v>0</v>
      </c>
      <c r="O17">
        <f>ROUND(SUMIF(résultats!B:B,classement!F17,résultats!U:U),0)</f>
        <v>0</v>
      </c>
      <c r="P17">
        <f>SUMIF(résultats!B:B,classement!F17,résultats!T:T)</f>
        <v>420</v>
      </c>
      <c r="Q17" s="2" t="str">
        <f t="shared" si="4"/>
        <v>0/420</v>
      </c>
      <c r="R17" s="3">
        <f t="shared" si="5"/>
        <v>0</v>
      </c>
      <c r="S17">
        <f>ROUND(SUMIF(résultats!B:B,classement!F17,résultats!X:X),0)</f>
        <v>729</v>
      </c>
      <c r="T17">
        <f>SUMIF(résultats!B:B,classement!F17,résultats!W:W)</f>
        <v>840</v>
      </c>
      <c r="U17" s="2" t="str">
        <f t="shared" si="6"/>
        <v>729/840</v>
      </c>
      <c r="V17" s="3">
        <f t="shared" si="7"/>
        <v>0.8678571428571429</v>
      </c>
    </row>
    <row r="18" spans="1:22" ht="14.25">
      <c r="A18">
        <v>1577</v>
      </c>
      <c r="B18" t="s">
        <v>133</v>
      </c>
      <c r="C18" t="s">
        <v>288</v>
      </c>
      <c r="D18" t="s">
        <v>252</v>
      </c>
      <c r="E18" t="s">
        <v>101</v>
      </c>
      <c r="F18">
        <v>1840714</v>
      </c>
      <c r="G18" s="1">
        <f>ROUND(SUMIF(résultats!B:B,classement!F18,résultats!O:O),0)</f>
        <v>0</v>
      </c>
      <c r="H18">
        <f>SUMIF(résultats!B:B,classement!F18,résultats!N:N)</f>
        <v>363</v>
      </c>
      <c r="I18" s="2" t="str">
        <f t="shared" si="0"/>
        <v>0/363</v>
      </c>
      <c r="J18" s="3">
        <f t="shared" si="1"/>
        <v>0</v>
      </c>
      <c r="K18">
        <f>ROUND(SUMIF(résultats!B:B,classement!F18,résultats!R:R),0)</f>
        <v>0</v>
      </c>
      <c r="L18">
        <f>SUMIF(résultats!B:B,classement!F18,résultats!Q:Q)</f>
        <v>737.5</v>
      </c>
      <c r="M18" s="2" t="str">
        <f t="shared" si="2"/>
        <v>0/737.5</v>
      </c>
      <c r="N18" s="3">
        <f t="shared" si="3"/>
        <v>0</v>
      </c>
      <c r="O18">
        <f>ROUND(SUMIF(résultats!B:B,classement!F18,résultats!U:U),0)</f>
        <v>15</v>
      </c>
      <c r="P18">
        <f>SUMIF(résultats!B:B,classement!F18,résultats!T:T)</f>
        <v>1106</v>
      </c>
      <c r="Q18" s="2" t="str">
        <f t="shared" si="4"/>
        <v>15/1106</v>
      </c>
      <c r="R18" s="3">
        <f t="shared" si="5"/>
        <v>0.013562386980108499</v>
      </c>
      <c r="S18">
        <f>ROUND(SUMIF(résultats!B:B,classement!F18,résultats!X:X),0)</f>
        <v>798</v>
      </c>
      <c r="T18">
        <f>SUMIF(résultats!B:B,classement!F18,résultats!W:W)</f>
        <v>2786</v>
      </c>
      <c r="U18" s="2" t="str">
        <f t="shared" si="6"/>
        <v>798/2786</v>
      </c>
      <c r="V18" s="3">
        <f t="shared" si="7"/>
        <v>0.2864321608040201</v>
      </c>
    </row>
    <row r="19" spans="1:22" ht="14.25">
      <c r="A19">
        <v>1626</v>
      </c>
      <c r="B19" t="s">
        <v>78</v>
      </c>
      <c r="C19" t="s">
        <v>26</v>
      </c>
      <c r="D19" t="s">
        <v>252</v>
      </c>
      <c r="E19" t="s">
        <v>41</v>
      </c>
      <c r="F19">
        <v>2798923</v>
      </c>
      <c r="G19" s="1">
        <f>ROUND(SUMIF(résultats!B:B,classement!F19,résultats!O:O),0)</f>
        <v>0</v>
      </c>
      <c r="H19">
        <f>SUMIF(résultats!B:B,classement!F19,résultats!N:N)</f>
        <v>263</v>
      </c>
      <c r="I19" s="2" t="str">
        <f t="shared" si="0"/>
        <v>0/263</v>
      </c>
      <c r="J19" s="3">
        <f t="shared" si="1"/>
        <v>0</v>
      </c>
      <c r="K19">
        <f>ROUND(SUMIF(résultats!B:B,classement!F19,résultats!R:R),0)</f>
        <v>11</v>
      </c>
      <c r="L19">
        <f>SUMIF(résultats!B:B,classement!F19,résultats!Q:Q)</f>
        <v>452</v>
      </c>
      <c r="M19" s="2" t="str">
        <f t="shared" si="2"/>
        <v>11/452</v>
      </c>
      <c r="N19" s="3">
        <f t="shared" si="3"/>
        <v>0.024336283185840708</v>
      </c>
      <c r="O19">
        <f>ROUND(SUMIF(résultats!B:B,classement!F19,résultats!U:U),0)</f>
        <v>20</v>
      </c>
      <c r="P19">
        <f>SUMIF(résultats!B:B,classement!F19,résultats!T:T)</f>
        <v>704</v>
      </c>
      <c r="Q19" s="2" t="str">
        <f t="shared" si="4"/>
        <v>20/704</v>
      </c>
      <c r="R19" s="3">
        <f t="shared" si="5"/>
        <v>0.028409090909090908</v>
      </c>
      <c r="S19">
        <f>ROUND(SUMIF(résultats!B:B,classement!F19,résultats!X:X),0)</f>
        <v>642</v>
      </c>
      <c r="T19">
        <f>SUMIF(résultats!B:B,classement!F19,résultats!W:W)</f>
        <v>1626</v>
      </c>
      <c r="U19" s="2" t="str">
        <f t="shared" si="6"/>
        <v>642/1626</v>
      </c>
      <c r="V19" s="3">
        <f t="shared" si="7"/>
        <v>0.3948339483394834</v>
      </c>
    </row>
    <row r="20" spans="1:22" ht="14.25">
      <c r="A20">
        <v>1631</v>
      </c>
      <c r="B20" t="s">
        <v>195</v>
      </c>
      <c r="C20" t="s">
        <v>287</v>
      </c>
      <c r="D20" t="s">
        <v>252</v>
      </c>
      <c r="E20" t="s">
        <v>194</v>
      </c>
      <c r="F20">
        <v>2517932</v>
      </c>
      <c r="G20" s="1">
        <f>ROUND(SUMIF(résultats!B:B,classement!F20,résultats!O:O),0)</f>
        <v>0</v>
      </c>
      <c r="H20">
        <f>SUMIF(résultats!B:B,classement!F20,résultats!N:N)</f>
        <v>183</v>
      </c>
      <c r="I20" s="2" t="str">
        <f t="shared" si="0"/>
        <v>0/183</v>
      </c>
      <c r="J20" s="3">
        <f t="shared" si="1"/>
        <v>0</v>
      </c>
      <c r="K20">
        <f>ROUND(SUMIF(résultats!B:B,classement!F20,résultats!R:R),0)</f>
        <v>0</v>
      </c>
      <c r="L20">
        <f>SUMIF(résultats!B:B,classement!F20,résultats!Q:Q)</f>
        <v>447.5</v>
      </c>
      <c r="M20" s="2" t="str">
        <f t="shared" si="2"/>
        <v>0/447.5</v>
      </c>
      <c r="N20" s="3">
        <f t="shared" si="3"/>
        <v>0</v>
      </c>
      <c r="O20">
        <f>ROUND(SUMIF(résultats!B:B,classement!F20,résultats!U:U),0)</f>
        <v>30</v>
      </c>
      <c r="P20">
        <f>SUMIF(résultats!B:B,classement!F20,résultats!T:T)</f>
        <v>716</v>
      </c>
      <c r="Q20" s="2" t="str">
        <f t="shared" si="4"/>
        <v>30/716</v>
      </c>
      <c r="R20" s="3">
        <f t="shared" si="5"/>
        <v>0.04189944134078212</v>
      </c>
      <c r="S20">
        <f>ROUND(SUMIF(résultats!B:B,classement!F20,résultats!X:X),0)</f>
        <v>1157</v>
      </c>
      <c r="T20">
        <f>SUMIF(résultats!B:B,classement!F20,résultats!W:W)</f>
        <v>1820</v>
      </c>
      <c r="U20" s="2" t="str">
        <f t="shared" si="6"/>
        <v>1157/1820</v>
      </c>
      <c r="V20" s="3">
        <f t="shared" si="7"/>
        <v>0.6357142857142857</v>
      </c>
    </row>
    <row r="21" spans="1:22" ht="14.25">
      <c r="A21">
        <v>1855</v>
      </c>
      <c r="B21" t="s">
        <v>90</v>
      </c>
      <c r="C21" t="s">
        <v>287</v>
      </c>
      <c r="D21" t="s">
        <v>252</v>
      </c>
      <c r="E21" t="s">
        <v>81</v>
      </c>
      <c r="F21">
        <v>2029595</v>
      </c>
      <c r="G21" s="1">
        <f>ROUND(SUMIF(résultats!B:B,classement!F21,résultats!O:O),0)</f>
        <v>0</v>
      </c>
      <c r="H21">
        <f>SUMIF(résultats!B:B,classement!F21,résultats!N:N)</f>
        <v>32</v>
      </c>
      <c r="I21" s="2" t="str">
        <f t="shared" si="0"/>
        <v>0/32</v>
      </c>
      <c r="J21" s="3">
        <f t="shared" si="1"/>
        <v>0</v>
      </c>
      <c r="K21">
        <f>ROUND(SUMIF(résultats!B:B,classement!F21,résultats!R:R),0)</f>
        <v>0</v>
      </c>
      <c r="L21">
        <f>SUMIF(résultats!B:B,classement!F21,résultats!Q:Q)</f>
        <v>122.5</v>
      </c>
      <c r="M21" s="2" t="str">
        <f t="shared" si="2"/>
        <v>0/122.5</v>
      </c>
      <c r="N21" s="3">
        <f t="shared" si="3"/>
        <v>0</v>
      </c>
      <c r="O21">
        <f>ROUND(SUMIF(résultats!B:B,classement!F21,résultats!U:U),0)</f>
        <v>0</v>
      </c>
      <c r="P21">
        <f>SUMIF(résultats!B:B,classement!F21,résultats!T:T)</f>
        <v>262</v>
      </c>
      <c r="Q21" s="2" t="str">
        <f t="shared" si="4"/>
        <v>0/262</v>
      </c>
      <c r="R21" s="3">
        <f t="shared" si="5"/>
        <v>0</v>
      </c>
      <c r="S21">
        <f>ROUND(SUMIF(résultats!B:B,classement!F21,résultats!X:X),0)</f>
        <v>124</v>
      </c>
      <c r="T21">
        <f>SUMIF(résultats!B:B,classement!F21,résultats!W:W)</f>
        <v>740</v>
      </c>
      <c r="U21" s="2" t="str">
        <f t="shared" si="6"/>
        <v>124/740</v>
      </c>
      <c r="V21" s="3">
        <f t="shared" si="7"/>
        <v>0.16756756756756758</v>
      </c>
    </row>
    <row r="22" spans="1:22" ht="14.25">
      <c r="A22">
        <v>1902</v>
      </c>
      <c r="B22" t="s">
        <v>74</v>
      </c>
      <c r="C22" t="s">
        <v>287</v>
      </c>
      <c r="D22" t="s">
        <v>252</v>
      </c>
      <c r="E22" t="s">
        <v>41</v>
      </c>
      <c r="F22">
        <v>2519502</v>
      </c>
      <c r="G22" s="1">
        <f>ROUND(SUMIF(résultats!B:B,classement!F22,résultats!O:O),0)</f>
        <v>0</v>
      </c>
      <c r="H22">
        <f>SUMIF(résultats!B:B,classement!F22,résultats!N:N)</f>
        <v>71</v>
      </c>
      <c r="I22" s="2" t="str">
        <f t="shared" si="0"/>
        <v>0/71</v>
      </c>
      <c r="J22" s="3">
        <f t="shared" si="1"/>
        <v>0</v>
      </c>
      <c r="K22">
        <f>ROUND(SUMIF(résultats!B:B,classement!F22,résultats!R:R),0)</f>
        <v>0</v>
      </c>
      <c r="L22">
        <f>SUMIF(résultats!B:B,classement!F22,résultats!Q:Q)</f>
        <v>191.5</v>
      </c>
      <c r="M22" s="2" t="str">
        <f t="shared" si="2"/>
        <v>0/191.5</v>
      </c>
      <c r="N22" s="3">
        <f t="shared" si="3"/>
        <v>0</v>
      </c>
      <c r="O22">
        <f>ROUND(SUMIF(résultats!B:B,classement!F22,résultats!U:U),0)</f>
        <v>0</v>
      </c>
      <c r="P22">
        <f>SUMIF(résultats!B:B,classement!F22,résultats!T:T)</f>
        <v>358</v>
      </c>
      <c r="Q22" s="2" t="str">
        <f t="shared" si="4"/>
        <v>0/358</v>
      </c>
      <c r="R22" s="3">
        <f t="shared" si="5"/>
        <v>0</v>
      </c>
      <c r="S22">
        <f>ROUND(SUMIF(résultats!B:B,classement!F22,résultats!X:X),0)</f>
        <v>224</v>
      </c>
      <c r="T22">
        <f>SUMIF(résultats!B:B,classement!F22,résultats!W:W)</f>
        <v>922</v>
      </c>
      <c r="U22" s="2" t="str">
        <f t="shared" si="6"/>
        <v>224/922</v>
      </c>
      <c r="V22" s="3">
        <f t="shared" si="7"/>
        <v>0.24295010845986983</v>
      </c>
    </row>
    <row r="23" spans="1:22" ht="14.25">
      <c r="A23">
        <v>2030</v>
      </c>
      <c r="B23" t="s">
        <v>171</v>
      </c>
      <c r="C23" t="s">
        <v>26</v>
      </c>
      <c r="D23" t="s">
        <v>250</v>
      </c>
      <c r="E23" t="s">
        <v>167</v>
      </c>
      <c r="F23">
        <v>2519118</v>
      </c>
      <c r="G23" s="1">
        <f>ROUND(SUMIF(résultats!B:B,classement!F23,résultats!O:O),0)</f>
        <v>0</v>
      </c>
      <c r="H23">
        <f>SUMIF(résultats!B:B,classement!F23,résultats!N:N)</f>
        <v>32</v>
      </c>
      <c r="I23" s="2" t="str">
        <f t="shared" si="0"/>
        <v>0/32</v>
      </c>
      <c r="J23" s="3">
        <f t="shared" si="1"/>
        <v>0</v>
      </c>
      <c r="K23">
        <f>ROUND(SUMIF(résultats!B:B,classement!F23,résultats!R:R),0)</f>
        <v>0</v>
      </c>
      <c r="L23">
        <f>SUMIF(résultats!B:B,classement!F23,résultats!Q:Q)</f>
        <v>120.5</v>
      </c>
      <c r="M23" s="2" t="str">
        <f t="shared" si="2"/>
        <v>0/120.5</v>
      </c>
      <c r="N23" s="3">
        <f t="shared" si="3"/>
        <v>0</v>
      </c>
      <c r="O23">
        <f>ROUND(SUMIF(résultats!B:B,classement!F23,résultats!U:U),0)</f>
        <v>0</v>
      </c>
      <c r="P23">
        <f>SUMIF(résultats!B:B,classement!F23,résultats!T:T)</f>
        <v>258</v>
      </c>
      <c r="Q23" s="2" t="str">
        <f t="shared" si="4"/>
        <v>0/258</v>
      </c>
      <c r="R23" s="3">
        <f t="shared" si="5"/>
        <v>0</v>
      </c>
      <c r="S23">
        <f>ROUND(SUMIF(résultats!B:B,classement!F23,résultats!X:X),0)</f>
        <v>327</v>
      </c>
      <c r="T23">
        <f>SUMIF(résultats!B:B,classement!F23,résultats!W:W)</f>
        <v>556</v>
      </c>
      <c r="U23" s="2" t="str">
        <f t="shared" si="6"/>
        <v>327/556</v>
      </c>
      <c r="V23" s="3">
        <f t="shared" si="7"/>
        <v>0.5881294964028777</v>
      </c>
    </row>
    <row r="24" spans="1:22" ht="14.25">
      <c r="A24">
        <v>2037</v>
      </c>
      <c r="B24" t="s">
        <v>76</v>
      </c>
      <c r="C24" t="s">
        <v>287</v>
      </c>
      <c r="D24" t="s">
        <v>250</v>
      </c>
      <c r="E24" t="s">
        <v>41</v>
      </c>
      <c r="F24">
        <v>2592058</v>
      </c>
      <c r="G24" s="1">
        <f>ROUND(SUMIF(résultats!B:B,classement!F24,résultats!O:O),0)</f>
        <v>0</v>
      </c>
      <c r="H24">
        <f>SUMIF(résultats!B:B,classement!F24,résultats!N:N)</f>
        <v>90</v>
      </c>
      <c r="I24" s="2" t="str">
        <f t="shared" si="0"/>
        <v>0/90</v>
      </c>
      <c r="J24" s="3">
        <f t="shared" si="1"/>
        <v>0</v>
      </c>
      <c r="K24">
        <f>ROUND(SUMIF(résultats!B:B,classement!F24,résultats!R:R),0)</f>
        <v>0</v>
      </c>
      <c r="L24">
        <f>SUMIF(résultats!B:B,classement!F24,résultats!Q:Q)</f>
        <v>203</v>
      </c>
      <c r="M24" s="2" t="str">
        <f t="shared" si="2"/>
        <v>0/203</v>
      </c>
      <c r="N24" s="3">
        <f t="shared" si="3"/>
        <v>0</v>
      </c>
      <c r="O24">
        <f>ROUND(SUMIF(résultats!B:B,classement!F24,résultats!U:U),0)</f>
        <v>0</v>
      </c>
      <c r="P24">
        <f>SUMIF(résultats!B:B,classement!F24,résultats!T:T)</f>
        <v>402</v>
      </c>
      <c r="Q24" s="2" t="str">
        <f t="shared" si="4"/>
        <v>0/402</v>
      </c>
      <c r="R24" s="3">
        <f t="shared" si="5"/>
        <v>0</v>
      </c>
      <c r="S24">
        <f>ROUND(SUMIF(résultats!B:B,classement!F24,résultats!X:X),0)</f>
        <v>351</v>
      </c>
      <c r="T24">
        <f>SUMIF(résultats!B:B,classement!F24,résultats!W:W)</f>
        <v>996</v>
      </c>
      <c r="U24" s="2" t="str">
        <f t="shared" si="6"/>
        <v>351/996</v>
      </c>
      <c r="V24" s="3">
        <f t="shared" si="7"/>
        <v>0.35240963855421686</v>
      </c>
    </row>
    <row r="25" spans="1:22" ht="14.25">
      <c r="A25">
        <v>2064</v>
      </c>
      <c r="B25" t="s">
        <v>72</v>
      </c>
      <c r="C25" t="s">
        <v>287</v>
      </c>
      <c r="D25" t="s">
        <v>250</v>
      </c>
      <c r="E25" t="s">
        <v>41</v>
      </c>
      <c r="F25">
        <v>2519456</v>
      </c>
      <c r="G25" s="1">
        <f>ROUND(SUMIF(résultats!B:B,classement!F25,résultats!O:O),0)</f>
        <v>0</v>
      </c>
      <c r="H25">
        <f>SUMIF(résultats!B:B,classement!F25,résultats!N:N)</f>
        <v>116</v>
      </c>
      <c r="I25" s="2" t="str">
        <f t="shared" si="0"/>
        <v>0/116</v>
      </c>
      <c r="J25" s="3">
        <f t="shared" si="1"/>
        <v>0</v>
      </c>
      <c r="K25">
        <f>ROUND(SUMIF(résultats!B:B,classement!F25,résultats!R:R),0)</f>
        <v>0</v>
      </c>
      <c r="L25">
        <f>SUMIF(résultats!B:B,classement!F25,résultats!Q:Q)</f>
        <v>197.5</v>
      </c>
      <c r="M25" s="2" t="str">
        <f t="shared" si="2"/>
        <v>0/197.5</v>
      </c>
      <c r="N25" s="3">
        <f t="shared" si="3"/>
        <v>0</v>
      </c>
      <c r="O25">
        <f>ROUND(SUMIF(résultats!B:B,classement!F25,résultats!U:U),0)</f>
        <v>11</v>
      </c>
      <c r="P25">
        <f>SUMIF(résultats!B:B,classement!F25,résultats!T:T)</f>
        <v>366</v>
      </c>
      <c r="Q25" s="2" t="str">
        <f t="shared" si="4"/>
        <v>11/366</v>
      </c>
      <c r="R25" s="3">
        <f t="shared" si="5"/>
        <v>0.030054644808743168</v>
      </c>
      <c r="S25">
        <f>ROUND(SUMIF(résultats!B:B,classement!F25,résultats!X:X),0)</f>
        <v>421</v>
      </c>
      <c r="T25">
        <f>SUMIF(résultats!B:B,classement!F25,résultats!W:W)</f>
        <v>962</v>
      </c>
      <c r="U25" s="2" t="str">
        <f t="shared" si="6"/>
        <v>421/962</v>
      </c>
      <c r="V25" s="3">
        <f t="shared" si="7"/>
        <v>0.4376299376299376</v>
      </c>
    </row>
    <row r="26" spans="1:22" ht="14.25">
      <c r="A26">
        <v>2083</v>
      </c>
      <c r="B26" t="s">
        <v>99</v>
      </c>
      <c r="C26" t="s">
        <v>287</v>
      </c>
      <c r="D26" t="s">
        <v>250</v>
      </c>
      <c r="E26" t="s">
        <v>81</v>
      </c>
      <c r="F26">
        <v>2653281</v>
      </c>
      <c r="G26" s="1">
        <f>ROUND(SUMIF(résultats!B:B,classement!F26,résultats!O:O),0)</f>
        <v>0</v>
      </c>
      <c r="H26">
        <f>SUMIF(résultats!B:B,classement!F26,résultats!N:N)</f>
        <v>215</v>
      </c>
      <c r="I26" s="2" t="str">
        <f t="shared" si="0"/>
        <v>0/215</v>
      </c>
      <c r="J26" s="3">
        <f t="shared" si="1"/>
        <v>0</v>
      </c>
      <c r="K26">
        <f>ROUND(SUMIF(résultats!B:B,classement!F26,résultats!R:R),0)</f>
        <v>0</v>
      </c>
      <c r="L26">
        <f>SUMIF(résultats!B:B,classement!F26,résultats!Q:Q)</f>
        <v>354</v>
      </c>
      <c r="M26" s="2" t="str">
        <f t="shared" si="2"/>
        <v>0/354</v>
      </c>
      <c r="N26" s="3">
        <f t="shared" si="3"/>
        <v>0</v>
      </c>
      <c r="O26">
        <f>ROUND(SUMIF(résultats!B:B,classement!F26,résultats!U:U),0)</f>
        <v>0</v>
      </c>
      <c r="P26">
        <f>SUMIF(résultats!B:B,classement!F26,résultats!T:T)</f>
        <v>584</v>
      </c>
      <c r="Q26" s="2" t="str">
        <f t="shared" si="4"/>
        <v>0/584</v>
      </c>
      <c r="R26" s="3">
        <f t="shared" si="5"/>
        <v>0</v>
      </c>
      <c r="S26">
        <f>ROUND(SUMIF(résultats!B:B,classement!F26,résultats!X:X),0)</f>
        <v>310</v>
      </c>
      <c r="T26">
        <f>SUMIF(résultats!B:B,classement!F26,résultats!W:W)</f>
        <v>1280</v>
      </c>
      <c r="U26" s="2" t="str">
        <f t="shared" si="6"/>
        <v>310/1280</v>
      </c>
      <c r="V26" s="3">
        <f t="shared" si="7"/>
        <v>0.2421875</v>
      </c>
    </row>
    <row r="27" spans="1:22" ht="14.25">
      <c r="A27">
        <v>2116</v>
      </c>
      <c r="B27" t="s">
        <v>201</v>
      </c>
      <c r="C27" t="s">
        <v>287</v>
      </c>
      <c r="D27" t="s">
        <v>250</v>
      </c>
      <c r="E27" t="s">
        <v>197</v>
      </c>
      <c r="F27">
        <v>1008935</v>
      </c>
      <c r="G27" s="1">
        <f>ROUND(SUMIF(résultats!B:B,classement!F27,résultats!O:O),0)</f>
        <v>0</v>
      </c>
      <c r="H27">
        <f>SUMIF(résultats!B:B,classement!F27,résultats!N:N)</f>
        <v>111</v>
      </c>
      <c r="I27" s="2" t="str">
        <f t="shared" si="0"/>
        <v>0/111</v>
      </c>
      <c r="J27" s="3">
        <f t="shared" si="1"/>
        <v>0</v>
      </c>
      <c r="K27">
        <f>ROUND(SUMIF(résultats!B:B,classement!F27,résultats!R:R),0)</f>
        <v>0</v>
      </c>
      <c r="L27">
        <f>SUMIF(résultats!B:B,classement!F27,résultats!Q:Q)</f>
        <v>288</v>
      </c>
      <c r="M27" s="2" t="str">
        <f t="shared" si="2"/>
        <v>0/288</v>
      </c>
      <c r="N27" s="3">
        <f t="shared" si="3"/>
        <v>0</v>
      </c>
      <c r="O27">
        <f>ROUND(SUMIF(résultats!B:B,classement!F27,résultats!U:U),0)</f>
        <v>12</v>
      </c>
      <c r="P27">
        <f>SUMIF(résultats!B:B,classement!F27,résultats!T:T)</f>
        <v>400</v>
      </c>
      <c r="Q27" s="2" t="str">
        <f t="shared" si="4"/>
        <v>12/400</v>
      </c>
      <c r="R27" s="3">
        <f t="shared" si="5"/>
        <v>0.03</v>
      </c>
      <c r="S27">
        <f>ROUND(SUMIF(résultats!B:B,classement!F27,résultats!X:X),0)</f>
        <v>274</v>
      </c>
      <c r="T27">
        <f>SUMIF(résultats!B:B,classement!F27,résultats!W:W)</f>
        <v>1238</v>
      </c>
      <c r="U27" s="2" t="str">
        <f t="shared" si="6"/>
        <v>274/1238</v>
      </c>
      <c r="V27" s="3">
        <f t="shared" si="7"/>
        <v>0.22132471728594508</v>
      </c>
    </row>
    <row r="28" spans="1:22" ht="14.25">
      <c r="A28">
        <v>2133</v>
      </c>
      <c r="B28" t="s">
        <v>68</v>
      </c>
      <c r="C28" t="s">
        <v>288</v>
      </c>
      <c r="D28" t="s">
        <v>252</v>
      </c>
      <c r="E28" t="s">
        <v>41</v>
      </c>
      <c r="F28">
        <v>2189768</v>
      </c>
      <c r="G28" s="1">
        <f>ROUND(SUMIF(résultats!B:B,classement!F28,résultats!O:O),0)</f>
        <v>0</v>
      </c>
      <c r="H28">
        <f>SUMIF(résultats!B:B,classement!F28,résultats!N:N)</f>
        <v>65</v>
      </c>
      <c r="I28" s="2" t="str">
        <f t="shared" si="0"/>
        <v>0/65</v>
      </c>
      <c r="J28" s="3">
        <f t="shared" si="1"/>
        <v>0</v>
      </c>
      <c r="K28">
        <f>ROUND(SUMIF(résultats!B:B,classement!F28,résultats!R:R),0)</f>
        <v>0</v>
      </c>
      <c r="L28">
        <f>SUMIF(résultats!B:B,classement!F28,résultats!Q:Q)</f>
        <v>120</v>
      </c>
      <c r="M28" s="2" t="str">
        <f t="shared" si="2"/>
        <v>0/120</v>
      </c>
      <c r="N28" s="3">
        <f t="shared" si="3"/>
        <v>0</v>
      </c>
      <c r="O28">
        <f>ROUND(SUMIF(résultats!B:B,classement!F28,résultats!U:U),0)</f>
        <v>0</v>
      </c>
      <c r="P28">
        <f>SUMIF(résultats!B:B,classement!F28,résultats!T:T)</f>
        <v>162</v>
      </c>
      <c r="Q28" s="2" t="str">
        <f t="shared" si="4"/>
        <v>0/162</v>
      </c>
      <c r="R28" s="3">
        <f t="shared" si="5"/>
        <v>0</v>
      </c>
      <c r="S28">
        <f>ROUND(SUMIF(résultats!B:B,classement!F28,résultats!X:X),0)</f>
        <v>57</v>
      </c>
      <c r="T28">
        <f>SUMIF(résultats!B:B,classement!F28,résultats!W:W)</f>
        <v>580</v>
      </c>
      <c r="U28" s="2" t="str">
        <f t="shared" si="6"/>
        <v>57/580</v>
      </c>
      <c r="V28" s="3">
        <f t="shared" si="7"/>
        <v>0.09827586206896552</v>
      </c>
    </row>
    <row r="29" spans="1:22" ht="14.25">
      <c r="A29">
        <v>2339</v>
      </c>
      <c r="B29" t="s">
        <v>157</v>
      </c>
      <c r="C29" t="s">
        <v>26</v>
      </c>
      <c r="D29" t="s">
        <v>263</v>
      </c>
      <c r="E29" t="s">
        <v>147</v>
      </c>
      <c r="F29">
        <v>2511927</v>
      </c>
      <c r="G29" s="1">
        <f>ROUND(SUMIF(résultats!B:B,classement!F29,résultats!O:O),0)</f>
        <v>0</v>
      </c>
      <c r="H29">
        <f>SUMIF(résultats!B:B,classement!F29,résultats!N:N)</f>
        <v>343</v>
      </c>
      <c r="I29" s="2" t="str">
        <f t="shared" si="0"/>
        <v>0/343</v>
      </c>
      <c r="J29" s="3">
        <f t="shared" si="1"/>
        <v>0</v>
      </c>
      <c r="K29">
        <f>ROUND(SUMIF(résultats!B:B,classement!F29,résultats!R:R),0)</f>
        <v>0</v>
      </c>
      <c r="L29">
        <f>SUMIF(résultats!B:B,classement!F29,résultats!Q:Q)</f>
        <v>587.5</v>
      </c>
      <c r="M29" s="2" t="str">
        <f t="shared" si="2"/>
        <v>0/587.5</v>
      </c>
      <c r="N29" s="3">
        <f t="shared" si="3"/>
        <v>0</v>
      </c>
      <c r="O29">
        <f>ROUND(SUMIF(résultats!B:B,classement!F29,résultats!U:U),0)</f>
        <v>0</v>
      </c>
      <c r="P29">
        <f>SUMIF(résultats!B:B,classement!F29,résultats!T:T)</f>
        <v>885</v>
      </c>
      <c r="Q29" s="2" t="str">
        <f t="shared" si="4"/>
        <v>0/885</v>
      </c>
      <c r="R29" s="3">
        <f t="shared" si="5"/>
        <v>0</v>
      </c>
      <c r="S29">
        <f>ROUND(SUMIF(résultats!B:B,classement!F29,résultats!X:X),0)</f>
        <v>505</v>
      </c>
      <c r="T29">
        <f>SUMIF(résultats!B:B,classement!F29,résultats!W:W)</f>
        <v>1896</v>
      </c>
      <c r="U29" s="2" t="str">
        <f t="shared" si="6"/>
        <v>505/1896</v>
      </c>
      <c r="V29" s="3">
        <f t="shared" si="7"/>
        <v>0.26635021097046413</v>
      </c>
    </row>
    <row r="30" spans="1:22" ht="14.25">
      <c r="A30">
        <v>2359</v>
      </c>
      <c r="B30" t="s">
        <v>232</v>
      </c>
      <c r="C30" t="s">
        <v>287</v>
      </c>
      <c r="D30" t="s">
        <v>250</v>
      </c>
      <c r="E30" t="s">
        <v>212</v>
      </c>
      <c r="F30">
        <v>2613612</v>
      </c>
      <c r="G30" s="1">
        <f>ROUND(SUMIF(résultats!B:B,classement!F30,résultats!O:O),0)</f>
        <v>0</v>
      </c>
      <c r="H30">
        <f>SUMIF(résultats!B:B,classement!F30,résultats!N:N)</f>
        <v>93</v>
      </c>
      <c r="I30" s="2" t="str">
        <f t="shared" si="0"/>
        <v>0/93</v>
      </c>
      <c r="J30" s="3">
        <f t="shared" si="1"/>
        <v>0</v>
      </c>
      <c r="K30">
        <f>ROUND(SUMIF(résultats!B:B,classement!F30,résultats!R:R),0)</f>
        <v>0</v>
      </c>
      <c r="L30">
        <f>SUMIF(résultats!B:B,classement!F30,résultats!Q:Q)</f>
        <v>161.5</v>
      </c>
      <c r="M30" s="2" t="str">
        <f t="shared" si="2"/>
        <v>0/161.5</v>
      </c>
      <c r="N30" s="3">
        <f t="shared" si="3"/>
        <v>0</v>
      </c>
      <c r="O30">
        <f>ROUND(SUMIF(résultats!B:B,classement!F30,résultats!U:U),0)</f>
        <v>8</v>
      </c>
      <c r="P30">
        <f>SUMIF(résultats!B:B,classement!F30,résultats!T:T)</f>
        <v>296</v>
      </c>
      <c r="Q30" s="2" t="str">
        <f t="shared" si="4"/>
        <v>8/296</v>
      </c>
      <c r="R30" s="3">
        <f t="shared" si="5"/>
        <v>0.02702702702702703</v>
      </c>
      <c r="S30">
        <f>ROUND(SUMIF(résultats!B:B,classement!F30,résultats!X:X),0)</f>
        <v>163</v>
      </c>
      <c r="T30">
        <f>SUMIF(résultats!B:B,classement!F30,résultats!W:W)</f>
        <v>824</v>
      </c>
      <c r="U30" s="2" t="str">
        <f t="shared" si="6"/>
        <v>163/824</v>
      </c>
      <c r="V30" s="3">
        <f t="shared" si="7"/>
        <v>0.19781553398058252</v>
      </c>
    </row>
    <row r="31" spans="1:22" ht="14.25">
      <c r="A31">
        <v>2436</v>
      </c>
      <c r="B31" t="s">
        <v>196</v>
      </c>
      <c r="C31" t="s">
        <v>287</v>
      </c>
      <c r="D31" t="s">
        <v>263</v>
      </c>
      <c r="E31" t="s">
        <v>197</v>
      </c>
      <c r="F31">
        <v>1005196</v>
      </c>
      <c r="G31" s="1">
        <f>ROUND(SUMIF(résultats!B:B,classement!F31,résultats!O:O),0)</f>
        <v>0</v>
      </c>
      <c r="H31">
        <f>SUMIF(résultats!B:B,classement!F31,résultats!N:N)</f>
        <v>96</v>
      </c>
      <c r="I31" s="2" t="str">
        <f t="shared" si="0"/>
        <v>0/96</v>
      </c>
      <c r="J31" s="3">
        <f t="shared" si="1"/>
        <v>0</v>
      </c>
      <c r="K31">
        <f>ROUND(SUMIF(résultats!B:B,classement!F31,résultats!R:R),0)</f>
        <v>0</v>
      </c>
      <c r="L31">
        <f>SUMIF(résultats!B:B,classement!F31,résultats!Q:Q)</f>
        <v>227</v>
      </c>
      <c r="M31" s="2" t="str">
        <f t="shared" si="2"/>
        <v>0/227</v>
      </c>
      <c r="N31" s="3">
        <f t="shared" si="3"/>
        <v>0</v>
      </c>
      <c r="O31">
        <f>ROUND(SUMIF(résultats!B:B,classement!F31,résultats!U:U),0)</f>
        <v>4</v>
      </c>
      <c r="P31">
        <f>SUMIF(résultats!B:B,classement!F31,résultats!T:T)</f>
        <v>300</v>
      </c>
      <c r="Q31" s="2" t="str">
        <f t="shared" si="4"/>
        <v>4/300</v>
      </c>
      <c r="R31" s="3">
        <f t="shared" si="5"/>
        <v>0.013333333333333334</v>
      </c>
      <c r="S31">
        <f>ROUND(SUMIF(résultats!B:B,classement!F31,résultats!X:X),0)</f>
        <v>189</v>
      </c>
      <c r="T31">
        <f>SUMIF(résultats!B:B,classement!F31,résultats!W:W)</f>
        <v>1038</v>
      </c>
      <c r="U31" s="2" t="str">
        <f t="shared" si="6"/>
        <v>189/1038</v>
      </c>
      <c r="V31" s="3">
        <f t="shared" si="7"/>
        <v>0.18208092485549132</v>
      </c>
    </row>
    <row r="32" spans="1:22" ht="14.25">
      <c r="A32">
        <v>2454</v>
      </c>
      <c r="B32" t="s">
        <v>164</v>
      </c>
      <c r="C32" t="s">
        <v>287</v>
      </c>
      <c r="D32" t="s">
        <v>263</v>
      </c>
      <c r="E32" t="s">
        <v>159</v>
      </c>
      <c r="F32">
        <v>2189779</v>
      </c>
      <c r="G32" s="1">
        <f>ROUND(SUMIF(résultats!B:B,classement!F32,résultats!O:O),0)</f>
        <v>0</v>
      </c>
      <c r="H32">
        <f>SUMIF(résultats!B:B,classement!F32,résultats!N:N)</f>
        <v>45</v>
      </c>
      <c r="I32" s="2" t="str">
        <f t="shared" si="0"/>
        <v>0/45</v>
      </c>
      <c r="J32" s="3">
        <f t="shared" si="1"/>
        <v>0</v>
      </c>
      <c r="K32">
        <f>ROUND(SUMIF(résultats!B:B,classement!F32,résultats!R:R),0)</f>
        <v>33</v>
      </c>
      <c r="L32">
        <f>SUMIF(résultats!B:B,classement!F32,résultats!Q:Q)</f>
        <v>112</v>
      </c>
      <c r="M32" s="2" t="str">
        <f t="shared" si="2"/>
        <v>33/112</v>
      </c>
      <c r="N32" s="3">
        <f t="shared" si="3"/>
        <v>0.29464285714285715</v>
      </c>
      <c r="O32">
        <f>ROUND(SUMIF(résultats!B:B,classement!F32,résultats!U:U),0)</f>
        <v>138</v>
      </c>
      <c r="P32">
        <f>SUMIF(résultats!B:B,classement!F32,résultats!T:T)</f>
        <v>170</v>
      </c>
      <c r="Q32" s="2" t="str">
        <f t="shared" si="4"/>
        <v>138/170</v>
      </c>
      <c r="R32" s="3">
        <f t="shared" si="5"/>
        <v>0.8117647058823529</v>
      </c>
      <c r="S32">
        <f>ROUND(SUMIF(résultats!B:B,classement!F32,résultats!X:X),0)</f>
        <v>458</v>
      </c>
      <c r="T32">
        <f>SUMIF(résultats!B:B,classement!F32,résultats!W:W)</f>
        <v>460</v>
      </c>
      <c r="U32" s="2" t="str">
        <f t="shared" si="6"/>
        <v>458/460</v>
      </c>
      <c r="V32" s="3">
        <f t="shared" si="7"/>
        <v>0.9956521739130435</v>
      </c>
    </row>
    <row r="33" spans="1:22" ht="14.25">
      <c r="A33">
        <v>2477</v>
      </c>
      <c r="B33" t="s">
        <v>135</v>
      </c>
      <c r="C33" t="s">
        <v>287</v>
      </c>
      <c r="D33" t="s">
        <v>250</v>
      </c>
      <c r="E33" t="s">
        <v>101</v>
      </c>
      <c r="F33">
        <v>1870052</v>
      </c>
      <c r="G33" s="1">
        <f>ROUND(SUMIF(résultats!B:B,classement!F33,résultats!O:O),0)</f>
        <v>0</v>
      </c>
      <c r="H33">
        <f>SUMIF(résultats!B:B,classement!F33,résultats!N:N)</f>
        <v>372</v>
      </c>
      <c r="I33" s="2" t="str">
        <f t="shared" si="0"/>
        <v>0/372</v>
      </c>
      <c r="J33" s="3">
        <f t="shared" si="1"/>
        <v>0</v>
      </c>
      <c r="K33">
        <f>ROUND(SUMIF(résultats!B:B,classement!F33,résultats!R:R),0)</f>
        <v>0</v>
      </c>
      <c r="L33">
        <f>SUMIF(résultats!B:B,classement!F33,résultats!Q:Q)</f>
        <v>663</v>
      </c>
      <c r="M33" s="2" t="str">
        <f t="shared" si="2"/>
        <v>0/663</v>
      </c>
      <c r="N33" s="3">
        <f t="shared" si="3"/>
        <v>0</v>
      </c>
      <c r="O33">
        <f>ROUND(SUMIF(résultats!B:B,classement!F33,résultats!U:U),0)</f>
        <v>0</v>
      </c>
      <c r="P33">
        <f>SUMIF(résultats!B:B,classement!F33,résultats!T:T)</f>
        <v>1012</v>
      </c>
      <c r="Q33" s="2" t="str">
        <f t="shared" si="4"/>
        <v>0/1012</v>
      </c>
      <c r="R33" s="3">
        <f t="shared" si="5"/>
        <v>0</v>
      </c>
      <c r="S33">
        <f>ROUND(SUMIF(résultats!B:B,classement!F33,résultats!X:X),0)</f>
        <v>245</v>
      </c>
      <c r="T33">
        <f>SUMIF(résultats!B:B,classement!F33,résultats!W:W)</f>
        <v>2780</v>
      </c>
      <c r="U33" s="2" t="str">
        <f t="shared" si="6"/>
        <v>245/2780</v>
      </c>
      <c r="V33" s="3">
        <f t="shared" si="7"/>
        <v>0.08812949640287769</v>
      </c>
    </row>
    <row r="34" spans="1:22" ht="14.25">
      <c r="A34">
        <v>2495</v>
      </c>
      <c r="B34" t="s">
        <v>223</v>
      </c>
      <c r="C34" t="s">
        <v>288</v>
      </c>
      <c r="D34" t="s">
        <v>263</v>
      </c>
      <c r="E34" t="s">
        <v>212</v>
      </c>
      <c r="F34">
        <v>2504126</v>
      </c>
      <c r="G34" s="1">
        <f>ROUND(SUMIF(résultats!B:B,classement!F34,résultats!O:O),0)</f>
        <v>0</v>
      </c>
      <c r="H34">
        <f>SUMIF(résultats!B:B,classement!F34,résultats!N:N)</f>
        <v>34</v>
      </c>
      <c r="I34" s="2" t="str">
        <f t="shared" si="0"/>
        <v>0/34</v>
      </c>
      <c r="J34" s="3">
        <f t="shared" si="1"/>
        <v>0</v>
      </c>
      <c r="K34">
        <f>ROUND(SUMIF(résultats!B:B,classement!F34,résultats!R:R),0)</f>
        <v>3</v>
      </c>
      <c r="L34">
        <f>SUMIF(résultats!B:B,classement!F34,résultats!Q:Q)</f>
        <v>69</v>
      </c>
      <c r="M34" s="2" t="str">
        <f t="shared" si="2"/>
        <v>3/69</v>
      </c>
      <c r="N34" s="3">
        <f t="shared" si="3"/>
        <v>0.043478260869565216</v>
      </c>
      <c r="O34">
        <f>ROUND(SUMIF(résultats!B:B,classement!F34,résultats!U:U),0)</f>
        <v>20</v>
      </c>
      <c r="P34">
        <f>SUMIF(résultats!B:B,classement!F34,résultats!T:T)</f>
        <v>182</v>
      </c>
      <c r="Q34" s="2" t="str">
        <f t="shared" si="4"/>
        <v>20/182</v>
      </c>
      <c r="R34" s="3">
        <f t="shared" si="5"/>
        <v>0.10989010989010989</v>
      </c>
      <c r="S34">
        <f>ROUND(SUMIF(résultats!B:B,classement!F34,résultats!X:X),0)</f>
        <v>126</v>
      </c>
      <c r="T34">
        <f>SUMIF(résultats!B:B,classement!F34,résultats!W:W)</f>
        <v>600</v>
      </c>
      <c r="U34" s="2" t="str">
        <f t="shared" si="6"/>
        <v>126/600</v>
      </c>
      <c r="V34" s="3">
        <f t="shared" si="7"/>
        <v>0.21</v>
      </c>
    </row>
    <row r="35" spans="1:22" ht="14.25">
      <c r="A35">
        <v>2686</v>
      </c>
      <c r="B35" t="s">
        <v>131</v>
      </c>
      <c r="C35" t="s">
        <v>343</v>
      </c>
      <c r="D35">
        <v>7</v>
      </c>
      <c r="E35" t="s">
        <v>101</v>
      </c>
      <c r="F35">
        <v>1147876</v>
      </c>
      <c r="G35" s="1">
        <f>ROUND(SUMIF(résultats!B:B,classement!F35,résultats!O:O),0)</f>
        <v>0</v>
      </c>
      <c r="H35">
        <f>SUMIF(résultats!B:B,classement!F35,résultats!N:N)</f>
        <v>77</v>
      </c>
      <c r="I35" s="2" t="str">
        <f t="shared" si="0"/>
        <v>0/77</v>
      </c>
      <c r="J35" s="3">
        <f t="shared" si="1"/>
        <v>0</v>
      </c>
      <c r="K35">
        <f>ROUND(SUMIF(résultats!B:B,classement!F35,résultats!R:R),0)</f>
        <v>5</v>
      </c>
      <c r="L35">
        <f>SUMIF(résultats!B:B,classement!F35,résultats!Q:Q)</f>
        <v>116.5</v>
      </c>
      <c r="M35" s="2" t="str">
        <f t="shared" si="2"/>
        <v>5/116.5</v>
      </c>
      <c r="N35" s="3">
        <f t="shared" si="3"/>
        <v>0.04291845493562232</v>
      </c>
      <c r="O35">
        <f>ROUND(SUMIF(résultats!B:B,classement!F35,résultats!U:U),0)</f>
        <v>122</v>
      </c>
      <c r="P35">
        <f>SUMIF(résultats!B:B,classement!F35,résultats!T:T)</f>
        <v>164</v>
      </c>
      <c r="Q35" s="2" t="str">
        <f t="shared" si="4"/>
        <v>122/164</v>
      </c>
      <c r="R35" s="3">
        <f t="shared" si="5"/>
        <v>0.7439024390243902</v>
      </c>
      <c r="S35">
        <f>ROUND(SUMIF(résultats!B:B,classement!F35,résultats!X:X),0)</f>
        <v>518</v>
      </c>
      <c r="T35">
        <f>SUMIF(résultats!B:B,classement!F35,résultats!W:W)</f>
        <v>520</v>
      </c>
      <c r="U35" s="2" t="str">
        <f t="shared" si="6"/>
        <v>518/520</v>
      </c>
      <c r="V35" s="3">
        <f t="shared" si="7"/>
        <v>0.9961538461538462</v>
      </c>
    </row>
    <row r="36" spans="1:22" ht="14.25">
      <c r="A36">
        <v>2746</v>
      </c>
      <c r="B36" t="s">
        <v>170</v>
      </c>
      <c r="C36" t="s">
        <v>287</v>
      </c>
      <c r="D36" t="s">
        <v>263</v>
      </c>
      <c r="E36" t="s">
        <v>167</v>
      </c>
      <c r="F36">
        <v>2269514</v>
      </c>
      <c r="G36" s="1">
        <f>ROUND(SUMIF(résultats!B:B,classement!F36,résultats!O:O),0)</f>
        <v>0</v>
      </c>
      <c r="H36">
        <f>SUMIF(résultats!B:B,classement!F36,résultats!N:N)</f>
        <v>30</v>
      </c>
      <c r="I36" s="2" t="str">
        <f t="shared" si="0"/>
        <v>0/30</v>
      </c>
      <c r="J36" s="3">
        <f t="shared" si="1"/>
        <v>0</v>
      </c>
      <c r="K36">
        <f>ROUND(SUMIF(résultats!B:B,classement!F36,résultats!R:R),0)</f>
        <v>0</v>
      </c>
      <c r="L36">
        <f>SUMIF(résultats!B:B,classement!F36,résultats!Q:Q)</f>
        <v>51</v>
      </c>
      <c r="M36" s="2" t="str">
        <f t="shared" si="2"/>
        <v>0/51</v>
      </c>
      <c r="N36" s="3">
        <f t="shared" si="3"/>
        <v>0</v>
      </c>
      <c r="O36">
        <f>ROUND(SUMIF(résultats!B:B,classement!F36,résultats!U:U),0)</f>
        <v>0</v>
      </c>
      <c r="P36">
        <f>SUMIF(résultats!B:B,classement!F36,résultats!T:T)</f>
        <v>68</v>
      </c>
      <c r="Q36" s="2" t="str">
        <f t="shared" si="4"/>
        <v>0/68</v>
      </c>
      <c r="R36" s="3">
        <f t="shared" si="5"/>
        <v>0</v>
      </c>
      <c r="S36">
        <f>ROUND(SUMIF(résultats!B:B,classement!F36,résultats!X:X),0)</f>
        <v>98</v>
      </c>
      <c r="T36">
        <f>SUMIF(résultats!B:B,classement!F36,résultats!W:W)</f>
        <v>240</v>
      </c>
      <c r="U36" s="2" t="str">
        <f t="shared" si="6"/>
        <v>98/240</v>
      </c>
      <c r="V36" s="3">
        <f t="shared" si="7"/>
        <v>0.4083333333333333</v>
      </c>
    </row>
    <row r="37" spans="1:22" ht="14.25">
      <c r="A37">
        <v>2756</v>
      </c>
      <c r="B37" t="s">
        <v>411</v>
      </c>
      <c r="C37" t="s">
        <v>287</v>
      </c>
      <c r="D37" t="s">
        <v>250</v>
      </c>
      <c r="E37" t="s">
        <v>178</v>
      </c>
      <c r="F37">
        <v>1042645</v>
      </c>
      <c r="G37" s="1">
        <f>ROUND(SUMIF(résultats!B:B,classement!F37,résultats!O:O),0)</f>
        <v>0</v>
      </c>
      <c r="H37">
        <f>SUMIF(résultats!B:B,classement!F37,résultats!N:N)</f>
        <v>0</v>
      </c>
      <c r="I37" s="2" t="str">
        <f t="shared" si="0"/>
        <v>0/0</v>
      </c>
      <c r="J37" s="3">
        <f t="shared" si="1"/>
        <v>0</v>
      </c>
      <c r="K37">
        <f>ROUND(SUMIF(résultats!B:B,classement!F37,résultats!R:R),0)</f>
        <v>0</v>
      </c>
      <c r="L37">
        <f>SUMIF(résultats!B:B,classement!F37,résultats!Q:Q)</f>
        <v>0</v>
      </c>
      <c r="M37" s="2" t="str">
        <f t="shared" si="2"/>
        <v>0/0</v>
      </c>
      <c r="N37" s="3">
        <f t="shared" si="3"/>
        <v>0</v>
      </c>
      <c r="O37">
        <f>ROUND(SUMIF(résultats!B:B,classement!F37,résultats!U:U),0)</f>
        <v>0</v>
      </c>
      <c r="P37">
        <f>SUMIF(résultats!B:B,classement!F37,résultats!T:T)</f>
        <v>0</v>
      </c>
      <c r="Q37" s="2" t="str">
        <f t="shared" si="4"/>
        <v>0/0</v>
      </c>
      <c r="R37" s="3">
        <f t="shared" si="5"/>
        <v>0</v>
      </c>
      <c r="S37">
        <f>ROUND(SUMIF(résultats!B:B,classement!F37,résultats!X:X),0)</f>
        <v>0</v>
      </c>
      <c r="T37">
        <f>SUMIF(résultats!B:B,classement!F37,résultats!W:W)</f>
        <v>0</v>
      </c>
      <c r="U37" s="2" t="str">
        <f t="shared" si="6"/>
        <v>0/0</v>
      </c>
      <c r="V37" s="3">
        <f t="shared" si="7"/>
        <v>0</v>
      </c>
    </row>
    <row r="38" spans="1:22" ht="14.25">
      <c r="A38">
        <v>2893</v>
      </c>
      <c r="B38" t="s">
        <v>174</v>
      </c>
      <c r="C38" t="s">
        <v>26</v>
      </c>
      <c r="D38" t="s">
        <v>265</v>
      </c>
      <c r="E38" t="s">
        <v>173</v>
      </c>
      <c r="F38">
        <v>2067047</v>
      </c>
      <c r="G38" s="1">
        <f>ROUND(SUMIF(résultats!B:B,classement!F38,résultats!O:O),0)</f>
        <v>0</v>
      </c>
      <c r="H38">
        <f>SUMIF(résultats!B:B,classement!F38,résultats!N:N)</f>
        <v>48</v>
      </c>
      <c r="I38" s="2" t="str">
        <f t="shared" si="0"/>
        <v>0/48</v>
      </c>
      <c r="J38" s="3">
        <f t="shared" si="1"/>
        <v>0</v>
      </c>
      <c r="K38">
        <f>ROUND(SUMIF(résultats!B:B,classement!F38,résultats!R:R),0)</f>
        <v>0</v>
      </c>
      <c r="L38">
        <f>SUMIF(résultats!B:B,classement!F38,résultats!Q:Q)</f>
        <v>125</v>
      </c>
      <c r="M38" s="2" t="str">
        <f t="shared" si="2"/>
        <v>0/125</v>
      </c>
      <c r="N38" s="3">
        <f t="shared" si="3"/>
        <v>0</v>
      </c>
      <c r="O38">
        <f>ROUND(SUMIF(résultats!B:B,classement!F38,résultats!U:U),0)</f>
        <v>0</v>
      </c>
      <c r="P38">
        <f>SUMIF(résultats!B:B,classement!F38,résultats!T:T)</f>
        <v>270</v>
      </c>
      <c r="Q38" s="2" t="str">
        <f t="shared" si="4"/>
        <v>0/270</v>
      </c>
      <c r="R38" s="3">
        <f t="shared" si="5"/>
        <v>0</v>
      </c>
      <c r="S38">
        <f>ROUND(SUMIF(résultats!B:B,classement!F38,résultats!X:X),0)</f>
        <v>197</v>
      </c>
      <c r="T38">
        <f>SUMIF(résultats!B:B,classement!F38,résultats!W:W)</f>
        <v>700</v>
      </c>
      <c r="U38" s="2" t="str">
        <f t="shared" si="6"/>
        <v>197/700</v>
      </c>
      <c r="V38" s="3">
        <f t="shared" si="7"/>
        <v>0.2814285714285714</v>
      </c>
    </row>
    <row r="39" spans="1:22" ht="14.25">
      <c r="A39">
        <v>2902</v>
      </c>
      <c r="B39" t="s">
        <v>242</v>
      </c>
      <c r="C39" t="s">
        <v>26</v>
      </c>
      <c r="D39" t="s">
        <v>250</v>
      </c>
      <c r="E39" t="s">
        <v>236</v>
      </c>
      <c r="F39">
        <v>1840769</v>
      </c>
      <c r="G39" s="1">
        <f>ROUND(SUMIF(résultats!B:B,classement!F39,résultats!O:O),0)</f>
        <v>0</v>
      </c>
      <c r="H39">
        <f>SUMIF(résultats!B:B,classement!F39,résultats!N:N)</f>
        <v>30</v>
      </c>
      <c r="I39" s="2" t="str">
        <f t="shared" si="0"/>
        <v>0/30</v>
      </c>
      <c r="J39" s="3">
        <f t="shared" si="1"/>
        <v>0</v>
      </c>
      <c r="K39">
        <f>ROUND(SUMIF(résultats!B:B,classement!F39,résultats!R:R),0)</f>
        <v>0</v>
      </c>
      <c r="L39">
        <f>SUMIF(résultats!B:B,classement!F39,résultats!Q:Q)</f>
        <v>45</v>
      </c>
      <c r="M39" s="2" t="str">
        <f t="shared" si="2"/>
        <v>0/45</v>
      </c>
      <c r="N39" s="3">
        <f t="shared" si="3"/>
        <v>0</v>
      </c>
      <c r="O39">
        <f>ROUND(SUMIF(résultats!B:B,classement!F39,résultats!U:U),0)</f>
        <v>0</v>
      </c>
      <c r="P39">
        <f>SUMIF(résultats!B:B,classement!F39,résultats!T:T)</f>
        <v>60</v>
      </c>
      <c r="Q39" s="2" t="str">
        <f t="shared" si="4"/>
        <v>0/60</v>
      </c>
      <c r="R39" s="3">
        <f t="shared" si="5"/>
        <v>0</v>
      </c>
      <c r="S39">
        <f>ROUND(SUMIF(résultats!B:B,classement!F39,résultats!X:X),0)</f>
        <v>35</v>
      </c>
      <c r="T39">
        <f>SUMIF(résultats!B:B,classement!F39,résultats!W:W)</f>
        <v>120</v>
      </c>
      <c r="U39" s="2" t="str">
        <f t="shared" si="6"/>
        <v>35/120</v>
      </c>
      <c r="V39" s="3">
        <f t="shared" si="7"/>
        <v>0.2916666666666667</v>
      </c>
    </row>
    <row r="40" spans="1:22" ht="14.25">
      <c r="A40">
        <v>2934</v>
      </c>
      <c r="B40" t="s">
        <v>181</v>
      </c>
      <c r="C40" t="s">
        <v>287</v>
      </c>
      <c r="D40" t="s">
        <v>263</v>
      </c>
      <c r="E40" t="s">
        <v>178</v>
      </c>
      <c r="F40">
        <v>2066987</v>
      </c>
      <c r="G40" s="1">
        <f>ROUND(SUMIF(résultats!B:B,classement!F40,résultats!O:O),0)</f>
        <v>0</v>
      </c>
      <c r="H40">
        <f>SUMIF(résultats!B:B,classement!F40,résultats!N:N)</f>
        <v>20</v>
      </c>
      <c r="I40" s="2" t="str">
        <f t="shared" si="0"/>
        <v>0/20</v>
      </c>
      <c r="J40" s="3">
        <f t="shared" si="1"/>
        <v>0</v>
      </c>
      <c r="K40">
        <f>ROUND(SUMIF(résultats!B:B,classement!F40,résultats!R:R),0)</f>
        <v>0</v>
      </c>
      <c r="L40">
        <f>SUMIF(résultats!B:B,classement!F40,résultats!Q:Q)</f>
        <v>32</v>
      </c>
      <c r="M40" s="2" t="str">
        <f t="shared" si="2"/>
        <v>0/32</v>
      </c>
      <c r="N40" s="3">
        <f t="shared" si="3"/>
        <v>0</v>
      </c>
      <c r="O40">
        <f>ROUND(SUMIF(résultats!B:B,classement!F40,résultats!U:U),0)</f>
        <v>0</v>
      </c>
      <c r="P40">
        <f>SUMIF(résultats!B:B,classement!F40,résultats!T:T)</f>
        <v>134</v>
      </c>
      <c r="Q40" s="2" t="str">
        <f t="shared" si="4"/>
        <v>0/134</v>
      </c>
      <c r="R40" s="3">
        <f t="shared" si="5"/>
        <v>0</v>
      </c>
      <c r="S40">
        <f>ROUND(SUMIF(résultats!B:B,classement!F40,résultats!X:X),0)</f>
        <v>81</v>
      </c>
      <c r="T40">
        <f>SUMIF(résultats!B:B,classement!F40,résultats!W:W)</f>
        <v>444</v>
      </c>
      <c r="U40" s="2" t="str">
        <f t="shared" si="6"/>
        <v>81/444</v>
      </c>
      <c r="V40" s="3">
        <f t="shared" si="7"/>
        <v>0.18243243243243243</v>
      </c>
    </row>
    <row r="41" spans="1:22" ht="14.25">
      <c r="A41">
        <v>2988</v>
      </c>
      <c r="B41" t="s">
        <v>248</v>
      </c>
      <c r="C41" t="s">
        <v>287</v>
      </c>
      <c r="D41" t="s">
        <v>265</v>
      </c>
      <c r="E41" t="s">
        <v>236</v>
      </c>
      <c r="F41">
        <v>2791082</v>
      </c>
      <c r="G41" s="1">
        <f>ROUND(SUMIF(résultats!B:B,classement!F41,résultats!O:O),0)</f>
        <v>0</v>
      </c>
      <c r="H41">
        <f>SUMIF(résultats!B:B,classement!F41,résultats!N:N)</f>
        <v>353</v>
      </c>
      <c r="I41" s="2" t="str">
        <f t="shared" si="0"/>
        <v>0/353</v>
      </c>
      <c r="J41" s="3">
        <f t="shared" si="1"/>
        <v>0</v>
      </c>
      <c r="K41">
        <f>ROUND(SUMIF(résultats!B:B,classement!F41,résultats!R:R),0)</f>
        <v>0</v>
      </c>
      <c r="L41">
        <f>SUMIF(résultats!B:B,classement!F41,résultats!Q:Q)</f>
        <v>562.5</v>
      </c>
      <c r="M41" s="2" t="str">
        <f t="shared" si="2"/>
        <v>0/562.5</v>
      </c>
      <c r="N41" s="3">
        <f t="shared" si="3"/>
        <v>0</v>
      </c>
      <c r="O41">
        <f>ROUND(SUMIF(résultats!B:B,classement!F41,résultats!U:U),0)</f>
        <v>0</v>
      </c>
      <c r="P41">
        <f>SUMIF(résultats!B:B,classement!F41,résultats!T:T)</f>
        <v>841</v>
      </c>
      <c r="Q41" s="2" t="str">
        <f t="shared" si="4"/>
        <v>0/841</v>
      </c>
      <c r="R41" s="3">
        <f t="shared" si="5"/>
        <v>0</v>
      </c>
      <c r="S41">
        <f>ROUND(SUMIF(résultats!B:B,classement!F41,résultats!X:X),0)</f>
        <v>205</v>
      </c>
      <c r="T41">
        <f>SUMIF(résultats!B:B,classement!F41,résultats!W:W)</f>
        <v>2319</v>
      </c>
      <c r="U41" s="2" t="str">
        <f t="shared" si="6"/>
        <v>205/2319</v>
      </c>
      <c r="V41" s="3">
        <f t="shared" si="7"/>
        <v>0.08840017248814144</v>
      </c>
    </row>
    <row r="42" spans="1:22" ht="14.25">
      <c r="A42">
        <v>3012</v>
      </c>
      <c r="B42" t="s">
        <v>91</v>
      </c>
      <c r="C42" t="s">
        <v>288</v>
      </c>
      <c r="D42" t="s">
        <v>263</v>
      </c>
      <c r="E42" t="s">
        <v>81</v>
      </c>
      <c r="F42">
        <v>2142445</v>
      </c>
      <c r="G42" s="1">
        <f>ROUND(SUMIF(résultats!B:B,classement!F42,résultats!O:O),0)</f>
        <v>0</v>
      </c>
      <c r="H42">
        <f>SUMIF(résultats!B:B,classement!F42,résultats!N:N)</f>
        <v>0</v>
      </c>
      <c r="I42" s="2" t="str">
        <f t="shared" si="0"/>
        <v>0/0</v>
      </c>
      <c r="J42" s="3">
        <f t="shared" si="1"/>
        <v>0</v>
      </c>
      <c r="K42">
        <f>ROUND(SUMIF(résultats!B:B,classement!F42,résultats!R:R),0)</f>
        <v>0</v>
      </c>
      <c r="L42">
        <f>SUMIF(résultats!B:B,classement!F42,résultats!Q:Q)</f>
        <v>6</v>
      </c>
      <c r="M42" s="2" t="str">
        <f t="shared" si="2"/>
        <v>0/6</v>
      </c>
      <c r="N42" s="3">
        <f t="shared" si="3"/>
        <v>0</v>
      </c>
      <c r="O42">
        <f>ROUND(SUMIF(résultats!B:B,classement!F42,résultats!U:U),0)</f>
        <v>0</v>
      </c>
      <c r="P42">
        <f>SUMIF(résultats!B:B,classement!F42,résultats!T:T)</f>
        <v>98</v>
      </c>
      <c r="Q42" s="2" t="str">
        <f t="shared" si="4"/>
        <v>0/98</v>
      </c>
      <c r="R42" s="3">
        <f t="shared" si="5"/>
        <v>0</v>
      </c>
      <c r="S42">
        <f>ROUND(SUMIF(résultats!B:B,classement!F42,résultats!X:X),0)</f>
        <v>13</v>
      </c>
      <c r="T42">
        <f>SUMIF(résultats!B:B,classement!F42,résultats!W:W)</f>
        <v>300</v>
      </c>
      <c r="U42" s="2" t="str">
        <f t="shared" si="6"/>
        <v>13/300</v>
      </c>
      <c r="V42" s="3">
        <f t="shared" si="7"/>
        <v>0.043333333333333335</v>
      </c>
    </row>
    <row r="43" spans="1:22" ht="14.25">
      <c r="A43">
        <v>3090</v>
      </c>
      <c r="B43" t="s">
        <v>143</v>
      </c>
      <c r="C43" t="s">
        <v>288</v>
      </c>
      <c r="D43" t="s">
        <v>265</v>
      </c>
      <c r="E43" t="s">
        <v>101</v>
      </c>
      <c r="F43">
        <v>2590344</v>
      </c>
      <c r="G43" s="1">
        <f>ROUND(SUMIF(résultats!B:B,classement!F43,résultats!O:O),0)</f>
        <v>0</v>
      </c>
      <c r="H43">
        <f>SUMIF(résultats!B:B,classement!F43,résultats!N:N)</f>
        <v>482</v>
      </c>
      <c r="I43" s="2" t="str">
        <f t="shared" si="0"/>
        <v>0/482</v>
      </c>
      <c r="J43" s="3">
        <f t="shared" si="1"/>
        <v>0</v>
      </c>
      <c r="K43">
        <f>ROUND(SUMIF(résultats!B:B,classement!F43,résultats!R:R),0)</f>
        <v>0</v>
      </c>
      <c r="L43">
        <f>SUMIF(résultats!B:B,classement!F43,résultats!Q:Q)</f>
        <v>852.5</v>
      </c>
      <c r="M43" s="2" t="str">
        <f t="shared" si="2"/>
        <v>0/852.5</v>
      </c>
      <c r="N43" s="3">
        <f t="shared" si="3"/>
        <v>0</v>
      </c>
      <c r="O43">
        <f>ROUND(SUMIF(résultats!B:B,classement!F43,résultats!U:U),0)</f>
        <v>0</v>
      </c>
      <c r="P43">
        <f>SUMIF(résultats!B:B,classement!F43,résultats!T:T)</f>
        <v>1288</v>
      </c>
      <c r="Q43" s="2" t="str">
        <f t="shared" si="4"/>
        <v>0/1288</v>
      </c>
      <c r="R43" s="3">
        <f t="shared" si="5"/>
        <v>0</v>
      </c>
      <c r="S43">
        <f>ROUND(SUMIF(résultats!B:B,classement!F43,résultats!X:X),0)</f>
        <v>20</v>
      </c>
      <c r="T43">
        <f>SUMIF(résultats!B:B,classement!F43,résultats!W:W)</f>
        <v>3399</v>
      </c>
      <c r="U43" s="2" t="str">
        <f t="shared" si="6"/>
        <v>20/3399</v>
      </c>
      <c r="V43" s="3">
        <f t="shared" si="7"/>
        <v>0.005884083553986467</v>
      </c>
    </row>
    <row r="44" spans="1:22" ht="14.25">
      <c r="A44">
        <v>3092</v>
      </c>
      <c r="B44" t="s">
        <v>146</v>
      </c>
      <c r="C44" t="s">
        <v>287</v>
      </c>
      <c r="D44" t="s">
        <v>265</v>
      </c>
      <c r="E44" t="s">
        <v>147</v>
      </c>
      <c r="F44">
        <v>1027089</v>
      </c>
      <c r="G44" s="1">
        <f>ROUND(SUMIF(résultats!B:B,classement!F44,résultats!O:O),0)</f>
        <v>0</v>
      </c>
      <c r="H44">
        <f>SUMIF(résultats!B:B,classement!F44,résultats!N:N)</f>
        <v>58</v>
      </c>
      <c r="I44" s="2" t="str">
        <f t="shared" si="0"/>
        <v>0/58</v>
      </c>
      <c r="J44" s="3">
        <f t="shared" si="1"/>
        <v>0</v>
      </c>
      <c r="K44">
        <f>ROUND(SUMIF(résultats!B:B,classement!F44,résultats!R:R),0)</f>
        <v>0</v>
      </c>
      <c r="L44">
        <f>SUMIF(résultats!B:B,classement!F44,résultats!Q:Q)</f>
        <v>162</v>
      </c>
      <c r="M44" s="2" t="str">
        <f t="shared" si="2"/>
        <v>0/162</v>
      </c>
      <c r="N44" s="3">
        <f t="shared" si="3"/>
        <v>0</v>
      </c>
      <c r="O44">
        <f>ROUND(SUMIF(résultats!B:B,classement!F44,résultats!U:U),0)</f>
        <v>0</v>
      </c>
      <c r="P44">
        <f>SUMIF(résultats!B:B,classement!F44,résultats!T:T)</f>
        <v>309</v>
      </c>
      <c r="Q44" s="2" t="str">
        <f t="shared" si="4"/>
        <v>0/309</v>
      </c>
      <c r="R44" s="3">
        <f t="shared" si="5"/>
        <v>0</v>
      </c>
      <c r="S44">
        <f>ROUND(SUMIF(résultats!B:B,classement!F44,résultats!X:X),0)</f>
        <v>71</v>
      </c>
      <c r="T44">
        <f>SUMIF(résultats!B:B,classement!F44,résultats!W:W)</f>
        <v>923</v>
      </c>
      <c r="U44" s="2" t="str">
        <f t="shared" si="6"/>
        <v>71/923</v>
      </c>
      <c r="V44" s="3">
        <f t="shared" si="7"/>
        <v>0.07692307692307693</v>
      </c>
    </row>
    <row r="45" spans="1:22" ht="14.25">
      <c r="A45">
        <v>3144</v>
      </c>
      <c r="B45" t="s">
        <v>228</v>
      </c>
      <c r="C45" t="s">
        <v>288</v>
      </c>
      <c r="D45" t="s">
        <v>265</v>
      </c>
      <c r="E45" t="s">
        <v>212</v>
      </c>
      <c r="F45">
        <v>2576892</v>
      </c>
      <c r="G45" s="1">
        <f>ROUND(SUMIF(résultats!B:B,classement!F45,résultats!O:O),0)</f>
        <v>0</v>
      </c>
      <c r="H45">
        <f>SUMIF(résultats!B:B,classement!F45,résultats!N:N)</f>
        <v>70</v>
      </c>
      <c r="I45" s="2" t="str">
        <f t="shared" si="0"/>
        <v>0/70</v>
      </c>
      <c r="J45" s="3">
        <f t="shared" si="1"/>
        <v>0</v>
      </c>
      <c r="K45">
        <f>ROUND(SUMIF(résultats!B:B,classement!F45,résultats!R:R),0)</f>
        <v>0</v>
      </c>
      <c r="L45">
        <f>SUMIF(résultats!B:B,classement!F45,résultats!Q:Q)</f>
        <v>172</v>
      </c>
      <c r="M45" s="2" t="str">
        <f t="shared" si="2"/>
        <v>0/172</v>
      </c>
      <c r="N45" s="3">
        <f t="shared" si="3"/>
        <v>0</v>
      </c>
      <c r="O45">
        <f>ROUND(SUMIF(résultats!B:B,classement!F45,résultats!U:U),0)</f>
        <v>0</v>
      </c>
      <c r="P45">
        <f>SUMIF(résultats!B:B,classement!F45,résultats!T:T)</f>
        <v>325</v>
      </c>
      <c r="Q45" s="2" t="str">
        <f t="shared" si="4"/>
        <v>0/325</v>
      </c>
      <c r="R45" s="3">
        <f t="shared" si="5"/>
        <v>0</v>
      </c>
      <c r="S45">
        <f>ROUND(SUMIF(résultats!B:B,classement!F45,résultats!X:X),0)</f>
        <v>0</v>
      </c>
      <c r="T45">
        <f>SUMIF(résultats!B:B,classement!F45,résultats!W:W)</f>
        <v>1028</v>
      </c>
      <c r="U45" s="2" t="str">
        <f t="shared" si="6"/>
        <v>0/1028</v>
      </c>
      <c r="V45" s="3">
        <f t="shared" si="7"/>
        <v>0</v>
      </c>
    </row>
    <row r="46" spans="1:22" ht="14.25">
      <c r="A46">
        <v>3261</v>
      </c>
      <c r="B46" t="s">
        <v>80</v>
      </c>
      <c r="C46" t="s">
        <v>287</v>
      </c>
      <c r="D46" t="s">
        <v>261</v>
      </c>
      <c r="E46" t="s">
        <v>81</v>
      </c>
      <c r="F46">
        <v>1011559</v>
      </c>
      <c r="G46" s="1">
        <f>ROUND(SUMIF(résultats!B:B,classement!F46,résultats!O:O),0)</f>
        <v>0</v>
      </c>
      <c r="H46">
        <f>SUMIF(résultats!B:B,classement!F46,résultats!N:N)</f>
        <v>75</v>
      </c>
      <c r="I46" s="2" t="str">
        <f t="shared" si="0"/>
        <v>0/75</v>
      </c>
      <c r="J46" s="3">
        <f t="shared" si="1"/>
        <v>0</v>
      </c>
      <c r="K46">
        <f>ROUND(SUMIF(résultats!B:B,classement!F46,résultats!R:R),0)</f>
        <v>0</v>
      </c>
      <c r="L46">
        <f>SUMIF(résultats!B:B,classement!F46,résultats!Q:Q)</f>
        <v>150</v>
      </c>
      <c r="M46" s="2" t="str">
        <f t="shared" si="2"/>
        <v>0/150</v>
      </c>
      <c r="N46" s="3">
        <f t="shared" si="3"/>
        <v>0</v>
      </c>
      <c r="O46">
        <f>ROUND(SUMIF(résultats!B:B,classement!F46,résultats!U:U),0)</f>
        <v>0</v>
      </c>
      <c r="P46">
        <f>SUMIF(résultats!B:B,classement!F46,résultats!T:T)</f>
        <v>312</v>
      </c>
      <c r="Q46" s="2" t="str">
        <f t="shared" si="4"/>
        <v>0/312</v>
      </c>
      <c r="R46" s="3">
        <f t="shared" si="5"/>
        <v>0</v>
      </c>
      <c r="S46">
        <f>ROUND(SUMIF(résultats!B:B,classement!F46,résultats!X:X),0)</f>
        <v>0</v>
      </c>
      <c r="T46">
        <f>SUMIF(résultats!B:B,classement!F46,résultats!W:W)</f>
        <v>1000</v>
      </c>
      <c r="U46" s="2" t="str">
        <f t="shared" si="6"/>
        <v>0/1000</v>
      </c>
      <c r="V46" s="3">
        <f t="shared" si="7"/>
        <v>0</v>
      </c>
    </row>
    <row r="47" spans="1:22" ht="14.25">
      <c r="A47">
        <v>3269</v>
      </c>
      <c r="B47" t="s">
        <v>227</v>
      </c>
      <c r="C47" t="s">
        <v>288</v>
      </c>
      <c r="D47" t="s">
        <v>261</v>
      </c>
      <c r="E47" t="s">
        <v>212</v>
      </c>
      <c r="F47">
        <v>2576824</v>
      </c>
      <c r="G47" s="1">
        <f>ROUND(SUMIF(résultats!B:B,classement!F47,résultats!O:O),0)</f>
        <v>0</v>
      </c>
      <c r="H47">
        <f>SUMIF(résultats!B:B,classement!F47,résultats!N:N)</f>
        <v>79</v>
      </c>
      <c r="I47" s="2" t="str">
        <f t="shared" si="0"/>
        <v>0/79</v>
      </c>
      <c r="J47" s="3">
        <f t="shared" si="1"/>
        <v>0</v>
      </c>
      <c r="K47">
        <f>ROUND(SUMIF(résultats!B:B,classement!F47,résultats!R:R),0)</f>
        <v>0</v>
      </c>
      <c r="L47">
        <f>SUMIF(résultats!B:B,classement!F47,résultats!Q:Q)</f>
        <v>146.5</v>
      </c>
      <c r="M47" s="2" t="str">
        <f t="shared" si="2"/>
        <v>0/146.5</v>
      </c>
      <c r="N47" s="3">
        <f t="shared" si="3"/>
        <v>0</v>
      </c>
      <c r="O47">
        <f>ROUND(SUMIF(résultats!B:B,classement!F47,résultats!U:U),0)</f>
        <v>0</v>
      </c>
      <c r="P47">
        <f>SUMIF(résultats!B:B,classement!F47,résultats!T:T)</f>
        <v>280</v>
      </c>
      <c r="Q47" s="2" t="str">
        <f t="shared" si="4"/>
        <v>0/280</v>
      </c>
      <c r="R47" s="3">
        <f t="shared" si="5"/>
        <v>0</v>
      </c>
      <c r="S47">
        <f>ROUND(SUMIF(résultats!B:B,classement!F47,résultats!X:X),0)</f>
        <v>0</v>
      </c>
      <c r="T47">
        <f>SUMIF(résultats!B:B,classement!F47,résultats!W:W)</f>
        <v>796</v>
      </c>
      <c r="U47" s="2" t="str">
        <f t="shared" si="6"/>
        <v>0/796</v>
      </c>
      <c r="V47" s="3">
        <f t="shared" si="7"/>
        <v>0</v>
      </c>
    </row>
    <row r="48" spans="1:22" ht="14.25">
      <c r="A48">
        <v>3308</v>
      </c>
      <c r="B48" t="s">
        <v>175</v>
      </c>
      <c r="C48" t="s">
        <v>288</v>
      </c>
      <c r="D48" t="s">
        <v>261</v>
      </c>
      <c r="E48" t="s">
        <v>173</v>
      </c>
      <c r="F48">
        <v>2122684</v>
      </c>
      <c r="G48" s="1">
        <f>ROUND(SUMIF(résultats!B:B,classement!F48,résultats!O:O),0)</f>
        <v>0</v>
      </c>
      <c r="H48">
        <f>SUMIF(résultats!B:B,classement!F48,résultats!N:N)</f>
        <v>245</v>
      </c>
      <c r="I48" s="2" t="str">
        <f t="shared" si="0"/>
        <v>0/245</v>
      </c>
      <c r="J48" s="3">
        <f t="shared" si="1"/>
        <v>0</v>
      </c>
      <c r="K48">
        <f>ROUND(SUMIF(résultats!B:B,classement!F48,résultats!R:R),0)</f>
        <v>0</v>
      </c>
      <c r="L48">
        <f>SUMIF(résultats!B:B,classement!F48,résultats!Q:Q)</f>
        <v>421</v>
      </c>
      <c r="M48" s="2" t="str">
        <f t="shared" si="2"/>
        <v>0/421</v>
      </c>
      <c r="N48" s="3">
        <f t="shared" si="3"/>
        <v>0</v>
      </c>
      <c r="O48">
        <f>ROUND(SUMIF(résultats!B:B,classement!F48,résultats!U:U),0)</f>
        <v>0</v>
      </c>
      <c r="P48">
        <f>SUMIF(résultats!B:B,classement!F48,résultats!T:T)</f>
        <v>668</v>
      </c>
      <c r="Q48" s="2" t="str">
        <f t="shared" si="4"/>
        <v>0/668</v>
      </c>
      <c r="R48" s="3">
        <f t="shared" si="5"/>
        <v>0</v>
      </c>
      <c r="S48">
        <f>ROUND(SUMIF(résultats!B:B,classement!F48,résultats!X:X),0)</f>
        <v>19</v>
      </c>
      <c r="T48">
        <f>SUMIF(résultats!B:B,classement!F48,résultats!W:W)</f>
        <v>1739</v>
      </c>
      <c r="U48" s="2" t="str">
        <f t="shared" si="6"/>
        <v>19/1739</v>
      </c>
      <c r="V48" s="3">
        <f t="shared" si="7"/>
        <v>0.010925819436457734</v>
      </c>
    </row>
    <row r="49" spans="1:22" ht="14.25">
      <c r="A49">
        <v>3324</v>
      </c>
      <c r="B49" t="s">
        <v>222</v>
      </c>
      <c r="C49" t="s">
        <v>288</v>
      </c>
      <c r="D49" t="s">
        <v>261</v>
      </c>
      <c r="E49" t="s">
        <v>212</v>
      </c>
      <c r="F49">
        <v>2394701</v>
      </c>
      <c r="G49" s="1">
        <f>ROUND(SUMIF(résultats!B:B,classement!F49,résultats!O:O),0)</f>
        <v>0</v>
      </c>
      <c r="H49">
        <f>SUMIF(résultats!B:B,classement!F49,résultats!N:N)</f>
        <v>106</v>
      </c>
      <c r="I49" s="2" t="str">
        <f t="shared" si="0"/>
        <v>0/106</v>
      </c>
      <c r="J49" s="3">
        <f t="shared" si="1"/>
        <v>0</v>
      </c>
      <c r="K49">
        <f>ROUND(SUMIF(résultats!B:B,classement!F49,résultats!R:R),0)</f>
        <v>0</v>
      </c>
      <c r="L49">
        <f>SUMIF(résultats!B:B,classement!F49,résultats!Q:Q)</f>
        <v>180.5</v>
      </c>
      <c r="M49" s="2" t="str">
        <f t="shared" si="2"/>
        <v>0/180.5</v>
      </c>
      <c r="N49" s="3">
        <f t="shared" si="3"/>
        <v>0</v>
      </c>
      <c r="O49">
        <f>ROUND(SUMIF(résultats!B:B,classement!F49,résultats!U:U),0)</f>
        <v>0</v>
      </c>
      <c r="P49">
        <f>SUMIF(résultats!B:B,classement!F49,résultats!T:T)</f>
        <v>231</v>
      </c>
      <c r="Q49" s="2" t="str">
        <f t="shared" si="4"/>
        <v>0/231</v>
      </c>
      <c r="R49" s="3">
        <f t="shared" si="5"/>
        <v>0</v>
      </c>
      <c r="S49">
        <f>ROUND(SUMIF(résultats!B:B,classement!F49,résultats!X:X),0)</f>
        <v>0</v>
      </c>
      <c r="T49">
        <f>SUMIF(résultats!B:B,classement!F49,résultats!W:W)</f>
        <v>751</v>
      </c>
      <c r="U49" s="2" t="str">
        <f t="shared" si="6"/>
        <v>0/751</v>
      </c>
      <c r="V49" s="3">
        <f t="shared" si="7"/>
        <v>0</v>
      </c>
    </row>
    <row r="50" spans="1:22" ht="14.25">
      <c r="A50">
        <v>3591</v>
      </c>
      <c r="B50" t="s">
        <v>189</v>
      </c>
      <c r="C50" t="s">
        <v>288</v>
      </c>
      <c r="D50" t="s">
        <v>261</v>
      </c>
      <c r="E50" t="s">
        <v>178</v>
      </c>
      <c r="F50">
        <v>2286684</v>
      </c>
      <c r="G50" s="1">
        <f>ROUND(SUMIF(résultats!B:B,classement!F50,résultats!O:O),0)</f>
        <v>0</v>
      </c>
      <c r="H50">
        <f>SUMIF(résultats!B:B,classement!F50,résultats!N:N)</f>
        <v>33</v>
      </c>
      <c r="I50" s="2" t="str">
        <f t="shared" si="0"/>
        <v>0/33</v>
      </c>
      <c r="J50" s="3">
        <f t="shared" si="1"/>
        <v>0</v>
      </c>
      <c r="K50">
        <f>ROUND(SUMIF(résultats!B:B,classement!F50,résultats!R:R),0)</f>
        <v>0</v>
      </c>
      <c r="L50">
        <f>SUMIF(résultats!B:B,classement!F50,résultats!Q:Q)</f>
        <v>149.5</v>
      </c>
      <c r="M50" s="2" t="str">
        <f t="shared" si="2"/>
        <v>0/149.5</v>
      </c>
      <c r="N50" s="3">
        <f t="shared" si="3"/>
        <v>0</v>
      </c>
      <c r="O50">
        <f>ROUND(SUMIF(résultats!B:B,classement!F50,résultats!U:U),0)</f>
        <v>0</v>
      </c>
      <c r="P50">
        <f>SUMIF(résultats!B:B,classement!F50,résultats!T:T)</f>
        <v>304</v>
      </c>
      <c r="Q50" s="2" t="str">
        <f t="shared" si="4"/>
        <v>0/304</v>
      </c>
      <c r="R50" s="3">
        <f t="shared" si="5"/>
        <v>0</v>
      </c>
      <c r="S50">
        <f>ROUND(SUMIF(résultats!B:B,classement!F50,résultats!X:X),0)</f>
        <v>116</v>
      </c>
      <c r="T50">
        <f>SUMIF(résultats!B:B,classement!F50,résultats!W:W)</f>
        <v>944</v>
      </c>
      <c r="U50" s="2" t="str">
        <f t="shared" si="6"/>
        <v>116/944</v>
      </c>
      <c r="V50" s="3">
        <f t="shared" si="7"/>
        <v>0.1228813559322034</v>
      </c>
    </row>
    <row r="51" spans="1:22" ht="14.25">
      <c r="A51">
        <v>3596</v>
      </c>
      <c r="B51" t="s">
        <v>202</v>
      </c>
      <c r="C51" t="s">
        <v>288</v>
      </c>
      <c r="D51" t="s">
        <v>261</v>
      </c>
      <c r="E51" t="s">
        <v>197</v>
      </c>
      <c r="F51">
        <v>2548014</v>
      </c>
      <c r="G51" s="1">
        <f>ROUND(SUMIF(résultats!B:B,classement!F51,résultats!O:O),0)</f>
        <v>0</v>
      </c>
      <c r="H51">
        <f>SUMIF(résultats!B:B,classement!F51,résultats!N:N)</f>
        <v>69</v>
      </c>
      <c r="I51" s="2" t="str">
        <f t="shared" si="0"/>
        <v>0/69</v>
      </c>
      <c r="J51" s="3">
        <f t="shared" si="1"/>
        <v>0</v>
      </c>
      <c r="K51">
        <f>ROUND(SUMIF(résultats!B:B,classement!F51,résultats!R:R),0)</f>
        <v>0</v>
      </c>
      <c r="L51">
        <f>SUMIF(résultats!B:B,classement!F51,résultats!Q:Q)</f>
        <v>142</v>
      </c>
      <c r="M51" s="2" t="str">
        <f t="shared" si="2"/>
        <v>0/142</v>
      </c>
      <c r="N51" s="3">
        <f t="shared" si="3"/>
        <v>0</v>
      </c>
      <c r="O51">
        <f>ROUND(SUMIF(résultats!B:B,classement!F51,résultats!U:U),0)</f>
        <v>0</v>
      </c>
      <c r="P51">
        <f>SUMIF(résultats!B:B,classement!F51,résultats!T:T)</f>
        <v>188</v>
      </c>
      <c r="Q51" s="2" t="str">
        <f t="shared" si="4"/>
        <v>0/188</v>
      </c>
      <c r="R51" s="3">
        <f t="shared" si="5"/>
        <v>0</v>
      </c>
      <c r="S51">
        <f>ROUND(SUMIF(résultats!B:B,classement!F51,résultats!X:X),0)</f>
        <v>37</v>
      </c>
      <c r="T51">
        <f>SUMIF(résultats!B:B,classement!F51,résultats!W:W)</f>
        <v>756</v>
      </c>
      <c r="U51" s="2" t="str">
        <f t="shared" si="6"/>
        <v>37/756</v>
      </c>
      <c r="V51" s="3">
        <f t="shared" si="7"/>
        <v>0.04894179894179894</v>
      </c>
    </row>
    <row r="52" spans="1:22" ht="14.25">
      <c r="A52">
        <v>3715</v>
      </c>
      <c r="B52" t="s">
        <v>234</v>
      </c>
      <c r="C52" t="s">
        <v>288</v>
      </c>
      <c r="D52" t="s">
        <v>261</v>
      </c>
      <c r="E52" t="s">
        <v>212</v>
      </c>
      <c r="F52">
        <v>2705634</v>
      </c>
      <c r="G52" s="1">
        <f>ROUND(SUMIF(résultats!B:B,classement!F52,résultats!O:O),0)</f>
        <v>0</v>
      </c>
      <c r="H52">
        <f>SUMIF(résultats!B:B,classement!F52,résultats!N:N)</f>
        <v>79</v>
      </c>
      <c r="I52" s="2" t="str">
        <f t="shared" si="0"/>
        <v>0/79</v>
      </c>
      <c r="J52" s="3">
        <f t="shared" si="1"/>
        <v>0</v>
      </c>
      <c r="K52">
        <f>ROUND(SUMIF(résultats!B:B,classement!F52,résultats!R:R),0)</f>
        <v>0</v>
      </c>
      <c r="L52">
        <f>SUMIF(résultats!B:B,classement!F52,résultats!Q:Q)</f>
        <v>134.5</v>
      </c>
      <c r="M52" s="2" t="str">
        <f t="shared" si="2"/>
        <v>0/134.5</v>
      </c>
      <c r="N52" s="3">
        <f t="shared" si="3"/>
        <v>0</v>
      </c>
      <c r="O52">
        <f>ROUND(SUMIF(résultats!B:B,classement!F52,résultats!U:U),0)</f>
        <v>0</v>
      </c>
      <c r="P52">
        <f>SUMIF(résultats!B:B,classement!F52,résultats!T:T)</f>
        <v>268</v>
      </c>
      <c r="Q52" s="2" t="str">
        <f t="shared" si="4"/>
        <v>0/268</v>
      </c>
      <c r="R52" s="3">
        <f t="shared" si="5"/>
        <v>0</v>
      </c>
      <c r="S52">
        <f>ROUND(SUMIF(résultats!B:B,classement!F52,résultats!X:X),0)</f>
        <v>0</v>
      </c>
      <c r="T52">
        <f>SUMIF(résultats!B:B,classement!F52,résultats!W:W)</f>
        <v>756</v>
      </c>
      <c r="U52" s="2" t="str">
        <f t="shared" si="6"/>
        <v>0/756</v>
      </c>
      <c r="V52" s="3">
        <f t="shared" si="7"/>
        <v>0</v>
      </c>
    </row>
    <row r="53" spans="1:22" ht="14.25">
      <c r="A53">
        <v>3767</v>
      </c>
      <c r="B53" t="s">
        <v>224</v>
      </c>
      <c r="C53" t="s">
        <v>288</v>
      </c>
      <c r="D53" t="s">
        <v>261</v>
      </c>
      <c r="E53" t="s">
        <v>212</v>
      </c>
      <c r="F53">
        <v>2504137</v>
      </c>
      <c r="G53" s="1">
        <f>ROUND(SUMIF(résultats!B:B,classement!F53,résultats!O:O),0)</f>
        <v>0</v>
      </c>
      <c r="H53">
        <f>SUMIF(résultats!B:B,classement!F53,résultats!N:N)</f>
        <v>32</v>
      </c>
      <c r="I53" s="2" t="str">
        <f t="shared" si="0"/>
        <v>0/32</v>
      </c>
      <c r="J53" s="3">
        <f t="shared" si="1"/>
        <v>0</v>
      </c>
      <c r="K53">
        <f>ROUND(SUMIF(résultats!B:B,classement!F53,résultats!R:R),0)</f>
        <v>0</v>
      </c>
      <c r="L53">
        <f>SUMIF(résultats!B:B,classement!F53,résultats!Q:Q)</f>
        <v>53</v>
      </c>
      <c r="M53" s="2" t="str">
        <f t="shared" si="2"/>
        <v>0/53</v>
      </c>
      <c r="N53" s="3">
        <f t="shared" si="3"/>
        <v>0</v>
      </c>
      <c r="O53">
        <f>ROUND(SUMIF(résultats!B:B,classement!F53,résultats!U:U),0)</f>
        <v>0</v>
      </c>
      <c r="P53">
        <f>SUMIF(résultats!B:B,classement!F53,résultats!T:T)</f>
        <v>78</v>
      </c>
      <c r="Q53" s="2" t="str">
        <f t="shared" si="4"/>
        <v>0/78</v>
      </c>
      <c r="R53" s="3">
        <f t="shared" si="5"/>
        <v>0</v>
      </c>
      <c r="S53">
        <f>ROUND(SUMIF(résultats!B:B,classement!F53,résultats!X:X),0)</f>
        <v>0</v>
      </c>
      <c r="T53">
        <f>SUMIF(résultats!B:B,classement!F53,résultats!W:W)</f>
        <v>356</v>
      </c>
      <c r="U53" s="2" t="str">
        <f t="shared" si="6"/>
        <v>0/356</v>
      </c>
      <c r="V53" s="3">
        <f t="shared" si="7"/>
        <v>0</v>
      </c>
    </row>
    <row r="54" spans="1:22" ht="14.25">
      <c r="A54">
        <v>3857</v>
      </c>
      <c r="B54" t="s">
        <v>216</v>
      </c>
      <c r="C54" t="s">
        <v>287</v>
      </c>
      <c r="D54" t="s">
        <v>262</v>
      </c>
      <c r="E54" t="s">
        <v>212</v>
      </c>
      <c r="F54">
        <v>1022175</v>
      </c>
      <c r="G54" s="1">
        <f>ROUND(SUMIF(résultats!B:B,classement!F54,résultats!O:O),0)</f>
        <v>0</v>
      </c>
      <c r="H54">
        <f>SUMIF(résultats!B:B,classement!F54,résultats!N:N)</f>
        <v>45</v>
      </c>
      <c r="I54" s="2" t="str">
        <f t="shared" si="0"/>
        <v>0/45</v>
      </c>
      <c r="J54" s="3">
        <f t="shared" si="1"/>
        <v>0</v>
      </c>
      <c r="K54">
        <f>ROUND(SUMIF(résultats!B:B,classement!F54,résultats!R:R),0)</f>
        <v>0</v>
      </c>
      <c r="L54">
        <f>SUMIF(résultats!B:B,classement!F54,résultats!Q:Q)</f>
        <v>73.5</v>
      </c>
      <c r="M54" s="2" t="str">
        <f t="shared" si="2"/>
        <v>0/73.5</v>
      </c>
      <c r="N54" s="3">
        <f t="shared" si="3"/>
        <v>0</v>
      </c>
      <c r="O54">
        <f>ROUND(SUMIF(résultats!B:B,classement!F54,résultats!U:U),0)</f>
        <v>0</v>
      </c>
      <c r="P54">
        <f>SUMIF(résultats!B:B,classement!F54,résultats!T:T)</f>
        <v>188</v>
      </c>
      <c r="Q54" s="2" t="str">
        <f t="shared" si="4"/>
        <v>0/188</v>
      </c>
      <c r="R54" s="3">
        <f t="shared" si="5"/>
        <v>0</v>
      </c>
      <c r="S54">
        <f>ROUND(SUMIF(résultats!B:B,classement!F54,résultats!X:X),0)</f>
        <v>12</v>
      </c>
      <c r="T54">
        <f>SUMIF(résultats!B:B,classement!F54,résultats!W:W)</f>
        <v>560</v>
      </c>
      <c r="U54" s="2" t="str">
        <f t="shared" si="6"/>
        <v>12/560</v>
      </c>
      <c r="V54" s="3">
        <f t="shared" si="7"/>
        <v>0.02142857142857143</v>
      </c>
    </row>
    <row r="55" spans="1:22" ht="14.25">
      <c r="A55">
        <v>3868</v>
      </c>
      <c r="B55" t="s">
        <v>168</v>
      </c>
      <c r="C55" t="s">
        <v>26</v>
      </c>
      <c r="D55" t="s">
        <v>261</v>
      </c>
      <c r="E55" t="s">
        <v>167</v>
      </c>
      <c r="F55">
        <v>2137215</v>
      </c>
      <c r="G55" s="1">
        <f>ROUND(SUMIF(résultats!B:B,classement!F55,résultats!O:O),0)</f>
        <v>0</v>
      </c>
      <c r="H55">
        <f>SUMIF(résultats!B:B,classement!F55,résultats!N:N)</f>
        <v>0</v>
      </c>
      <c r="I55" s="2" t="str">
        <f t="shared" si="0"/>
        <v>0/0</v>
      </c>
      <c r="J55" s="3">
        <f t="shared" si="1"/>
        <v>0</v>
      </c>
      <c r="K55">
        <f>ROUND(SUMIF(résultats!B:B,classement!F55,résultats!R:R),0)</f>
        <v>0</v>
      </c>
      <c r="L55">
        <f>SUMIF(résultats!B:B,classement!F55,résultats!Q:Q)</f>
        <v>6</v>
      </c>
      <c r="M55" s="2" t="str">
        <f t="shared" si="2"/>
        <v>0/6</v>
      </c>
      <c r="N55" s="3">
        <f t="shared" si="3"/>
        <v>0</v>
      </c>
      <c r="O55">
        <f>ROUND(SUMIF(résultats!B:B,classement!F55,résultats!U:U),0)</f>
        <v>0</v>
      </c>
      <c r="P55">
        <f>SUMIF(résultats!B:B,classement!F55,résultats!T:T)</f>
        <v>98</v>
      </c>
      <c r="Q55" s="2" t="str">
        <f t="shared" si="4"/>
        <v>0/98</v>
      </c>
      <c r="R55" s="3">
        <f t="shared" si="5"/>
        <v>0</v>
      </c>
      <c r="S55">
        <f>ROUND(SUMIF(résultats!B:B,classement!F55,résultats!X:X),0)</f>
        <v>27</v>
      </c>
      <c r="T55">
        <f>SUMIF(résultats!B:B,classement!F55,résultats!W:W)</f>
        <v>220</v>
      </c>
      <c r="U55" s="2" t="str">
        <f t="shared" si="6"/>
        <v>27/220</v>
      </c>
      <c r="V55" s="3">
        <f t="shared" si="7"/>
        <v>0.12272727272727273</v>
      </c>
    </row>
    <row r="56" spans="1:22" ht="14.25">
      <c r="A56">
        <v>3873</v>
      </c>
      <c r="B56" t="s">
        <v>71</v>
      </c>
      <c r="C56" t="s">
        <v>26</v>
      </c>
      <c r="D56" t="s">
        <v>261</v>
      </c>
      <c r="E56" t="s">
        <v>41</v>
      </c>
      <c r="F56">
        <v>2273168</v>
      </c>
      <c r="G56" s="1">
        <f>ROUND(SUMIF(résultats!B:B,classement!F56,résultats!O:O),0)</f>
        <v>0</v>
      </c>
      <c r="H56">
        <f>SUMIF(résultats!B:B,classement!F56,résultats!N:N)</f>
        <v>75</v>
      </c>
      <c r="I56" s="2" t="str">
        <f t="shared" si="0"/>
        <v>0/75</v>
      </c>
      <c r="J56" s="3">
        <f t="shared" si="1"/>
        <v>0</v>
      </c>
      <c r="K56">
        <f>ROUND(SUMIF(résultats!B:B,classement!F56,résultats!R:R),0)</f>
        <v>0</v>
      </c>
      <c r="L56">
        <f>SUMIF(résultats!B:B,classement!F56,résultats!Q:Q)</f>
        <v>118.5</v>
      </c>
      <c r="M56" s="2" t="str">
        <f t="shared" si="2"/>
        <v>0/118.5</v>
      </c>
      <c r="N56" s="3">
        <f t="shared" si="3"/>
        <v>0</v>
      </c>
      <c r="O56">
        <f>ROUND(SUMIF(résultats!B:B,classement!F56,résultats!U:U),0)</f>
        <v>0</v>
      </c>
      <c r="P56">
        <f>SUMIF(résultats!B:B,classement!F56,résultats!T:T)</f>
        <v>250</v>
      </c>
      <c r="Q56" s="2" t="str">
        <f t="shared" si="4"/>
        <v>0/250</v>
      </c>
      <c r="R56" s="3">
        <f t="shared" si="5"/>
        <v>0</v>
      </c>
      <c r="S56">
        <f>ROUND(SUMIF(résultats!B:B,classement!F56,résultats!X:X),0)</f>
        <v>55</v>
      </c>
      <c r="T56">
        <f>SUMIF(résultats!B:B,classement!F56,résultats!W:W)</f>
        <v>700</v>
      </c>
      <c r="U56" s="2" t="str">
        <f t="shared" si="6"/>
        <v>55/700</v>
      </c>
      <c r="V56" s="3">
        <f t="shared" si="7"/>
        <v>0.07857142857142857</v>
      </c>
    </row>
    <row r="57" spans="1:22" ht="14.25">
      <c r="A57">
        <v>3876</v>
      </c>
      <c r="B57" t="s">
        <v>233</v>
      </c>
      <c r="C57" t="s">
        <v>287</v>
      </c>
      <c r="D57" t="s">
        <v>261</v>
      </c>
      <c r="E57" t="s">
        <v>212</v>
      </c>
      <c r="F57">
        <v>2705612</v>
      </c>
      <c r="G57" s="1">
        <f>ROUND(SUMIF(résultats!B:B,classement!F57,résultats!O:O),0)</f>
        <v>0</v>
      </c>
      <c r="H57">
        <f>SUMIF(résultats!B:B,classement!F57,résultats!N:N)</f>
        <v>30</v>
      </c>
      <c r="I57" s="2" t="str">
        <f t="shared" si="0"/>
        <v>0/30</v>
      </c>
      <c r="J57" s="3">
        <f t="shared" si="1"/>
        <v>0</v>
      </c>
      <c r="K57">
        <f>ROUND(SUMIF(résultats!B:B,classement!F57,résultats!R:R),0)</f>
        <v>0</v>
      </c>
      <c r="L57">
        <f>SUMIF(résultats!B:B,classement!F57,résultats!Q:Q)</f>
        <v>51</v>
      </c>
      <c r="M57" s="2" t="str">
        <f t="shared" si="2"/>
        <v>0/51</v>
      </c>
      <c r="N57" s="3">
        <f t="shared" si="3"/>
        <v>0</v>
      </c>
      <c r="O57">
        <f>ROUND(SUMIF(résultats!B:B,classement!F57,résultats!U:U),0)</f>
        <v>0</v>
      </c>
      <c r="P57">
        <f>SUMIF(résultats!B:B,classement!F57,résultats!T:T)</f>
        <v>158</v>
      </c>
      <c r="Q57" s="2" t="str">
        <f t="shared" si="4"/>
        <v>0/158</v>
      </c>
      <c r="R57" s="3">
        <f t="shared" si="5"/>
        <v>0</v>
      </c>
      <c r="S57">
        <f>ROUND(SUMIF(résultats!B:B,classement!F57,résultats!X:X),0)</f>
        <v>0</v>
      </c>
      <c r="T57">
        <f>SUMIF(résultats!B:B,classement!F57,résultats!W:W)</f>
        <v>500</v>
      </c>
      <c r="U57" s="2" t="str">
        <f t="shared" si="6"/>
        <v>0/500</v>
      </c>
      <c r="V57" s="3">
        <f t="shared" si="7"/>
        <v>0</v>
      </c>
    </row>
    <row r="58" spans="1:22" ht="14.25">
      <c r="A58">
        <v>3964</v>
      </c>
      <c r="B58" t="s">
        <v>184</v>
      </c>
      <c r="C58" t="s">
        <v>288</v>
      </c>
      <c r="D58" t="s">
        <v>262</v>
      </c>
      <c r="E58" t="s">
        <v>178</v>
      </c>
      <c r="F58">
        <v>2189545</v>
      </c>
      <c r="G58" s="1">
        <f>ROUND(SUMIF(résultats!B:B,classement!F58,résultats!O:O),0)</f>
        <v>0</v>
      </c>
      <c r="H58">
        <f>SUMIF(résultats!B:B,classement!F58,résultats!N:N)</f>
        <v>30</v>
      </c>
      <c r="I58" s="2" t="str">
        <f t="shared" si="0"/>
        <v>0/30</v>
      </c>
      <c r="J58" s="3">
        <f t="shared" si="1"/>
        <v>0</v>
      </c>
      <c r="K58">
        <f>ROUND(SUMIF(résultats!B:B,classement!F58,résultats!R:R),0)</f>
        <v>0</v>
      </c>
      <c r="L58">
        <f>SUMIF(résultats!B:B,classement!F58,résultats!Q:Q)</f>
        <v>45</v>
      </c>
      <c r="M58" s="2" t="str">
        <f t="shared" si="2"/>
        <v>0/45</v>
      </c>
      <c r="N58" s="3">
        <f t="shared" si="3"/>
        <v>0</v>
      </c>
      <c r="O58">
        <f>ROUND(SUMIF(résultats!B:B,classement!F58,résultats!U:U),0)</f>
        <v>0</v>
      </c>
      <c r="P58">
        <f>SUMIF(résultats!B:B,classement!F58,résultats!T:T)</f>
        <v>150</v>
      </c>
      <c r="Q58" s="2" t="str">
        <f t="shared" si="4"/>
        <v>0/150</v>
      </c>
      <c r="R58" s="3">
        <f t="shared" si="5"/>
        <v>0</v>
      </c>
      <c r="S58">
        <f>ROUND(SUMIF(résultats!B:B,classement!F58,résultats!X:X),0)</f>
        <v>1</v>
      </c>
      <c r="T58">
        <f>SUMIF(résultats!B:B,classement!F58,résultats!W:W)</f>
        <v>460</v>
      </c>
      <c r="U58" s="2" t="str">
        <f t="shared" si="6"/>
        <v>1/460</v>
      </c>
      <c r="V58" s="3">
        <f t="shared" si="7"/>
        <v>0.002173913043478261</v>
      </c>
    </row>
    <row r="59" spans="1:22" ht="14.25">
      <c r="A59">
        <v>3982</v>
      </c>
      <c r="B59" t="s">
        <v>229</v>
      </c>
      <c r="C59" t="s">
        <v>287</v>
      </c>
      <c r="D59" t="s">
        <v>261</v>
      </c>
      <c r="E59" t="s">
        <v>212</v>
      </c>
      <c r="F59">
        <v>2590839</v>
      </c>
      <c r="G59" s="1">
        <f>ROUND(SUMIF(résultats!B:B,classement!F59,résultats!O:O),0)</f>
        <v>0</v>
      </c>
      <c r="H59">
        <f>SUMIF(résultats!B:B,classement!F59,résultats!N:N)</f>
        <v>32</v>
      </c>
      <c r="I59" s="2" t="str">
        <f t="shared" si="0"/>
        <v>0/32</v>
      </c>
      <c r="J59" s="3">
        <f t="shared" si="1"/>
        <v>0</v>
      </c>
      <c r="K59">
        <f>ROUND(SUMIF(résultats!B:B,classement!F59,résultats!R:R),0)</f>
        <v>0</v>
      </c>
      <c r="L59">
        <f>SUMIF(résultats!B:B,classement!F59,résultats!Q:Q)</f>
        <v>53</v>
      </c>
      <c r="M59" s="2" t="str">
        <f t="shared" si="2"/>
        <v>0/53</v>
      </c>
      <c r="N59" s="3">
        <f t="shared" si="3"/>
        <v>0</v>
      </c>
      <c r="O59">
        <f>ROUND(SUMIF(résultats!B:B,classement!F59,résultats!U:U),0)</f>
        <v>0</v>
      </c>
      <c r="P59">
        <f>SUMIF(résultats!B:B,classement!F59,résultats!T:T)</f>
        <v>78</v>
      </c>
      <c r="Q59" s="2" t="str">
        <f t="shared" si="4"/>
        <v>0/78</v>
      </c>
      <c r="R59" s="3">
        <f t="shared" si="5"/>
        <v>0</v>
      </c>
      <c r="S59">
        <f>ROUND(SUMIF(résultats!B:B,classement!F59,résultats!X:X),0)</f>
        <v>0</v>
      </c>
      <c r="T59">
        <f>SUMIF(résultats!B:B,classement!F59,résultats!W:W)</f>
        <v>276</v>
      </c>
      <c r="U59" s="2" t="str">
        <f t="shared" si="6"/>
        <v>0/276</v>
      </c>
      <c r="V59" s="3">
        <f t="shared" si="7"/>
        <v>0</v>
      </c>
    </row>
    <row r="60" spans="1:22" ht="14.25">
      <c r="A60">
        <v>4082</v>
      </c>
      <c r="B60" t="s">
        <v>92</v>
      </c>
      <c r="C60" t="s">
        <v>288</v>
      </c>
      <c r="D60" t="s">
        <v>261</v>
      </c>
      <c r="E60" t="s">
        <v>81</v>
      </c>
      <c r="F60">
        <v>2160963</v>
      </c>
      <c r="G60" s="1">
        <f>ROUND(SUMIF(résultats!B:B,classement!F60,résultats!O:O),0)</f>
        <v>0</v>
      </c>
      <c r="H60">
        <f>SUMIF(résultats!B:B,classement!F60,résultats!N:N)</f>
        <v>60</v>
      </c>
      <c r="I60" s="2" t="str">
        <f t="shared" si="0"/>
        <v>0/60</v>
      </c>
      <c r="J60" s="3">
        <f t="shared" si="1"/>
        <v>0</v>
      </c>
      <c r="K60">
        <f>ROUND(SUMIF(résultats!B:B,classement!F60,résultats!R:R),0)</f>
        <v>0</v>
      </c>
      <c r="L60">
        <f>SUMIF(résultats!B:B,classement!F60,résultats!Q:Q)</f>
        <v>98</v>
      </c>
      <c r="M60" s="2" t="str">
        <f t="shared" si="2"/>
        <v>0/98</v>
      </c>
      <c r="N60" s="3">
        <f t="shared" si="3"/>
        <v>0</v>
      </c>
      <c r="O60">
        <f>ROUND(SUMIF(résultats!B:B,classement!F60,résultats!U:U),0)</f>
        <v>0</v>
      </c>
      <c r="P60">
        <f>SUMIF(résultats!B:B,classement!F60,résultats!T:T)</f>
        <v>132</v>
      </c>
      <c r="Q60" s="2" t="str">
        <f t="shared" si="4"/>
        <v>0/132</v>
      </c>
      <c r="R60" s="3">
        <f t="shared" si="5"/>
        <v>0</v>
      </c>
      <c r="S60">
        <f>ROUND(SUMIF(résultats!B:B,classement!F60,résultats!X:X),0)</f>
        <v>6</v>
      </c>
      <c r="T60">
        <f>SUMIF(résultats!B:B,classement!F60,résultats!W:W)</f>
        <v>384</v>
      </c>
      <c r="U60" s="2" t="str">
        <f t="shared" si="6"/>
        <v>6/384</v>
      </c>
      <c r="V60" s="3">
        <f t="shared" si="7"/>
        <v>0.015625</v>
      </c>
    </row>
    <row r="61" spans="1:22" ht="14.25">
      <c r="A61">
        <v>4112</v>
      </c>
      <c r="B61" t="s">
        <v>208</v>
      </c>
      <c r="C61" t="s">
        <v>287</v>
      </c>
      <c r="D61" t="s">
        <v>262</v>
      </c>
      <c r="E61" t="s">
        <v>205</v>
      </c>
      <c r="F61">
        <v>1112133</v>
      </c>
      <c r="G61" s="1">
        <f>ROUND(SUMIF(résultats!B:B,classement!F61,résultats!O:O),0)</f>
        <v>0</v>
      </c>
      <c r="H61">
        <f>SUMIF(résultats!B:B,classement!F61,résultats!N:N)</f>
        <v>30</v>
      </c>
      <c r="I61" s="2" t="str">
        <f t="shared" si="0"/>
        <v>0/30</v>
      </c>
      <c r="J61" s="3">
        <f t="shared" si="1"/>
        <v>0</v>
      </c>
      <c r="K61">
        <f>ROUND(SUMIF(résultats!B:B,classement!F61,résultats!R:R),0)</f>
        <v>0</v>
      </c>
      <c r="L61">
        <f>SUMIF(résultats!B:B,classement!F61,résultats!Q:Q)</f>
        <v>45</v>
      </c>
      <c r="M61" s="2" t="str">
        <f t="shared" si="2"/>
        <v>0/45</v>
      </c>
      <c r="N61" s="3">
        <f t="shared" si="3"/>
        <v>0</v>
      </c>
      <c r="O61">
        <f>ROUND(SUMIF(résultats!B:B,classement!F61,résultats!U:U),0)</f>
        <v>0</v>
      </c>
      <c r="P61">
        <f>SUMIF(résultats!B:B,classement!F61,résultats!T:T)</f>
        <v>150</v>
      </c>
      <c r="Q61" s="2" t="str">
        <f t="shared" si="4"/>
        <v>0/150</v>
      </c>
      <c r="R61" s="3">
        <f t="shared" si="5"/>
        <v>0</v>
      </c>
      <c r="S61">
        <f>ROUND(SUMIF(résultats!B:B,classement!F61,résultats!X:X),0)</f>
        <v>3</v>
      </c>
      <c r="T61">
        <f>SUMIF(résultats!B:B,classement!F61,résultats!W:W)</f>
        <v>460</v>
      </c>
      <c r="U61" s="2" t="str">
        <f t="shared" si="6"/>
        <v>3/460</v>
      </c>
      <c r="V61" s="3">
        <f t="shared" si="7"/>
        <v>0.006521739130434782</v>
      </c>
    </row>
    <row r="62" spans="1:22" ht="14.25">
      <c r="A62">
        <v>4149</v>
      </c>
      <c r="B62" t="s">
        <v>144</v>
      </c>
      <c r="C62" t="s">
        <v>288</v>
      </c>
      <c r="D62" t="s">
        <v>265</v>
      </c>
      <c r="E62" t="s">
        <v>101</v>
      </c>
      <c r="F62">
        <v>2600526</v>
      </c>
      <c r="G62" s="1">
        <f>ROUND(SUMIF(résultats!B:B,classement!F62,résultats!O:O),0)</f>
        <v>0</v>
      </c>
      <c r="H62">
        <f>SUMIF(résultats!B:B,classement!F62,résultats!N:N)</f>
        <v>65</v>
      </c>
      <c r="I62" s="2" t="str">
        <f t="shared" si="0"/>
        <v>0/65</v>
      </c>
      <c r="J62" s="3">
        <f t="shared" si="1"/>
        <v>0</v>
      </c>
      <c r="K62">
        <f>ROUND(SUMIF(résultats!B:B,classement!F62,résultats!R:R),0)</f>
        <v>0</v>
      </c>
      <c r="L62">
        <f>SUMIF(résultats!B:B,classement!F62,résultats!Q:Q)</f>
        <v>120</v>
      </c>
      <c r="M62" s="2" t="str">
        <f t="shared" si="2"/>
        <v>0/120</v>
      </c>
      <c r="N62" s="3">
        <f t="shared" si="3"/>
        <v>0</v>
      </c>
      <c r="O62">
        <f>ROUND(SUMIF(résultats!B:B,classement!F62,résultats!U:U),0)</f>
        <v>0</v>
      </c>
      <c r="P62">
        <f>SUMIF(résultats!B:B,classement!F62,résultats!T:T)</f>
        <v>160</v>
      </c>
      <c r="Q62" s="2" t="str">
        <f t="shared" si="4"/>
        <v>0/160</v>
      </c>
      <c r="R62" s="3">
        <f t="shared" si="5"/>
        <v>0</v>
      </c>
      <c r="S62">
        <f>ROUND(SUMIF(résultats!B:B,classement!F62,résultats!X:X),0)</f>
        <v>15</v>
      </c>
      <c r="T62">
        <f>SUMIF(résultats!B:B,classement!F62,résultats!W:W)</f>
        <v>480</v>
      </c>
      <c r="U62" s="2" t="str">
        <f t="shared" si="6"/>
        <v>15/480</v>
      </c>
      <c r="V62" s="3">
        <f t="shared" si="7"/>
        <v>0.03125</v>
      </c>
    </row>
    <row r="63" spans="1:22" ht="14.25">
      <c r="A63">
        <v>4234</v>
      </c>
      <c r="B63" t="s">
        <v>220</v>
      </c>
      <c r="C63" t="s">
        <v>288</v>
      </c>
      <c r="D63" t="s">
        <v>261</v>
      </c>
      <c r="E63" t="s">
        <v>212</v>
      </c>
      <c r="F63">
        <v>2214447</v>
      </c>
      <c r="G63" s="1">
        <f>ROUND(SUMIF(résultats!B:B,classement!F63,résultats!O:O),0)</f>
        <v>0</v>
      </c>
      <c r="H63">
        <f>SUMIF(résultats!B:B,classement!F63,résultats!N:N)</f>
        <v>124</v>
      </c>
      <c r="I63" s="2" t="str">
        <f t="shared" si="0"/>
        <v>0/124</v>
      </c>
      <c r="J63" s="3">
        <f t="shared" si="1"/>
        <v>0</v>
      </c>
      <c r="K63">
        <f>ROUND(SUMIF(résultats!B:B,classement!F63,résultats!R:R),0)</f>
        <v>0</v>
      </c>
      <c r="L63">
        <f>SUMIF(résultats!B:B,classement!F63,résultats!Q:Q)</f>
        <v>225.5</v>
      </c>
      <c r="M63" s="2" t="str">
        <f t="shared" si="2"/>
        <v>0/225.5</v>
      </c>
      <c r="N63" s="3">
        <f t="shared" si="3"/>
        <v>0</v>
      </c>
      <c r="O63">
        <f>ROUND(SUMIF(résultats!B:B,classement!F63,résultats!U:U),0)</f>
        <v>0</v>
      </c>
      <c r="P63">
        <f>SUMIF(résultats!B:B,classement!F63,résultats!T:T)</f>
        <v>304</v>
      </c>
      <c r="Q63" s="2" t="str">
        <f t="shared" si="4"/>
        <v>0/304</v>
      </c>
      <c r="R63" s="3">
        <f t="shared" si="5"/>
        <v>0</v>
      </c>
      <c r="S63">
        <f>ROUND(SUMIF(résultats!B:B,classement!F63,résultats!X:X),0)</f>
        <v>42</v>
      </c>
      <c r="T63">
        <f>SUMIF(résultats!B:B,classement!F63,résultats!W:W)</f>
        <v>899</v>
      </c>
      <c r="U63" s="2" t="str">
        <f t="shared" si="6"/>
        <v>42/899</v>
      </c>
      <c r="V63" s="3">
        <f t="shared" si="7"/>
        <v>0.04671857619577308</v>
      </c>
    </row>
    <row r="64" spans="1:22" ht="14.25">
      <c r="A64">
        <v>4242</v>
      </c>
      <c r="B64" t="s">
        <v>185</v>
      </c>
      <c r="C64" t="s">
        <v>288</v>
      </c>
      <c r="D64" t="s">
        <v>262</v>
      </c>
      <c r="E64" t="s">
        <v>178</v>
      </c>
      <c r="F64">
        <v>2189554</v>
      </c>
      <c r="G64" s="1">
        <f>ROUND(SUMIF(résultats!B:B,classement!F64,résultats!O:O),0)</f>
        <v>0</v>
      </c>
      <c r="H64">
        <f>SUMIF(résultats!B:B,classement!F64,résultats!N:N)</f>
        <v>20</v>
      </c>
      <c r="I64" s="2" t="str">
        <f t="shared" si="0"/>
        <v>0/20</v>
      </c>
      <c r="J64" s="3">
        <f t="shared" si="1"/>
        <v>0</v>
      </c>
      <c r="K64">
        <f>ROUND(SUMIF(résultats!B:B,classement!F64,résultats!R:R),0)</f>
        <v>0</v>
      </c>
      <c r="L64">
        <f>SUMIF(résultats!B:B,classement!F64,résultats!Q:Q)</f>
        <v>30</v>
      </c>
      <c r="M64" s="2" t="str">
        <f t="shared" si="2"/>
        <v>0/30</v>
      </c>
      <c r="N64" s="3">
        <f t="shared" si="3"/>
        <v>0</v>
      </c>
      <c r="O64">
        <f>ROUND(SUMIF(résultats!B:B,classement!F64,résultats!U:U),0)</f>
        <v>0</v>
      </c>
      <c r="P64">
        <f>SUMIF(résultats!B:B,classement!F64,résultats!T:T)</f>
        <v>130</v>
      </c>
      <c r="Q64" s="2" t="str">
        <f t="shared" si="4"/>
        <v>0/130</v>
      </c>
      <c r="R64" s="3">
        <f t="shared" si="5"/>
        <v>0</v>
      </c>
      <c r="S64">
        <f>ROUND(SUMIF(résultats!B:B,classement!F64,résultats!X:X),0)</f>
        <v>32</v>
      </c>
      <c r="T64">
        <f>SUMIF(résultats!B:B,classement!F64,résultats!W:W)</f>
        <v>420</v>
      </c>
      <c r="U64" s="2" t="str">
        <f t="shared" si="6"/>
        <v>32/420</v>
      </c>
      <c r="V64" s="3">
        <f t="shared" si="7"/>
        <v>0.0761904761904762</v>
      </c>
    </row>
    <row r="65" spans="1:22" ht="14.25">
      <c r="A65">
        <v>4391</v>
      </c>
      <c r="B65" t="s">
        <v>60</v>
      </c>
      <c r="C65" t="s">
        <v>26</v>
      </c>
      <c r="D65" t="s">
        <v>253</v>
      </c>
      <c r="E65" t="s">
        <v>41</v>
      </c>
      <c r="F65">
        <v>1059624</v>
      </c>
      <c r="G65" s="1">
        <f>ROUND(SUMIF(résultats!B:B,classement!F65,résultats!O:O),0)</f>
        <v>0</v>
      </c>
      <c r="H65">
        <f>SUMIF(résultats!B:B,classement!F65,résultats!N:N)</f>
        <v>79</v>
      </c>
      <c r="I65" s="2" t="str">
        <f t="shared" si="0"/>
        <v>0/79</v>
      </c>
      <c r="J65" s="3">
        <f t="shared" si="1"/>
        <v>0</v>
      </c>
      <c r="K65">
        <f>ROUND(SUMIF(résultats!B:B,classement!F65,résultats!R:R),0)</f>
        <v>0</v>
      </c>
      <c r="L65">
        <f>SUMIF(résultats!B:B,classement!F65,résultats!Q:Q)</f>
        <v>122.5</v>
      </c>
      <c r="M65" s="2" t="str">
        <f t="shared" si="2"/>
        <v>0/122.5</v>
      </c>
      <c r="N65" s="3">
        <f t="shared" si="3"/>
        <v>0</v>
      </c>
      <c r="O65">
        <f>ROUND(SUMIF(résultats!B:B,classement!F65,résultats!U:U),0)</f>
        <v>0</v>
      </c>
      <c r="P65">
        <f>SUMIF(résultats!B:B,classement!F65,résultats!T:T)</f>
        <v>260</v>
      </c>
      <c r="Q65" s="2" t="str">
        <f t="shared" si="4"/>
        <v>0/260</v>
      </c>
      <c r="R65" s="3">
        <f t="shared" si="5"/>
        <v>0</v>
      </c>
      <c r="S65">
        <f>ROUND(SUMIF(résultats!B:B,classement!F65,résultats!X:X),0)</f>
        <v>27</v>
      </c>
      <c r="T65">
        <f>SUMIF(résultats!B:B,classement!F65,résultats!W:W)</f>
        <v>590</v>
      </c>
      <c r="U65" s="2" t="str">
        <f t="shared" si="6"/>
        <v>27/590</v>
      </c>
      <c r="V65" s="3">
        <f t="shared" si="7"/>
        <v>0.04576271186440678</v>
      </c>
    </row>
    <row r="66" spans="1:22" ht="14.25">
      <c r="A66">
        <v>4392</v>
      </c>
      <c r="B66" t="s">
        <v>49</v>
      </c>
      <c r="C66" t="s">
        <v>287</v>
      </c>
      <c r="D66" t="s">
        <v>253</v>
      </c>
      <c r="E66" t="s">
        <v>41</v>
      </c>
      <c r="F66">
        <v>1051068</v>
      </c>
      <c r="G66" s="1">
        <f>ROUND(SUMIF(résultats!B:B,classement!F66,résultats!O:O),0)</f>
        <v>0</v>
      </c>
      <c r="H66">
        <f>SUMIF(résultats!B:B,classement!F66,résultats!N:N)</f>
        <v>62</v>
      </c>
      <c r="I66" s="2" t="str">
        <f t="shared" si="0"/>
        <v>0/62</v>
      </c>
      <c r="J66" s="3">
        <f t="shared" si="1"/>
        <v>0</v>
      </c>
      <c r="K66">
        <f>ROUND(SUMIF(résultats!B:B,classement!F66,résultats!R:R),0)</f>
        <v>0</v>
      </c>
      <c r="L66">
        <f>SUMIF(résultats!B:B,classement!F66,résultats!Q:Q)</f>
        <v>100</v>
      </c>
      <c r="M66" s="2" t="str">
        <f t="shared" si="2"/>
        <v>0/100</v>
      </c>
      <c r="N66" s="3">
        <f t="shared" si="3"/>
        <v>0</v>
      </c>
      <c r="O66">
        <f>ROUND(SUMIF(résultats!B:B,classement!F66,résultats!U:U),0)</f>
        <v>0</v>
      </c>
      <c r="P66">
        <f>SUMIF(résultats!B:B,classement!F66,résultats!T:T)</f>
        <v>234</v>
      </c>
      <c r="Q66" s="2" t="str">
        <f t="shared" si="4"/>
        <v>0/234</v>
      </c>
      <c r="R66" s="3">
        <f t="shared" si="5"/>
        <v>0</v>
      </c>
      <c r="S66">
        <f>ROUND(SUMIF(résultats!B:B,classement!F66,résultats!X:X),0)</f>
        <v>11</v>
      </c>
      <c r="T66">
        <f>SUMIF(résultats!B:B,classement!F66,résultats!W:W)</f>
        <v>700</v>
      </c>
      <c r="U66" s="2" t="str">
        <f t="shared" si="6"/>
        <v>11/700</v>
      </c>
      <c r="V66" s="3">
        <f t="shared" si="7"/>
        <v>0.015714285714285715</v>
      </c>
    </row>
    <row r="67" spans="1:22" ht="14.25">
      <c r="A67">
        <v>4403</v>
      </c>
      <c r="B67" t="s">
        <v>204</v>
      </c>
      <c r="C67" t="s">
        <v>288</v>
      </c>
      <c r="D67" t="s">
        <v>262</v>
      </c>
      <c r="E67" t="s">
        <v>205</v>
      </c>
      <c r="F67">
        <v>1023747</v>
      </c>
      <c r="G67" s="1">
        <f>ROUND(SUMIF(résultats!B:B,classement!F67,résultats!O:O),0)</f>
        <v>0</v>
      </c>
      <c r="H67">
        <f>SUMIF(résultats!B:B,classement!F67,résultats!N:N)</f>
        <v>2</v>
      </c>
      <c r="I67" s="2" t="str">
        <f aca="true" t="shared" si="8" ref="I67:I130">CONCATENATE(G67,"/",H67)</f>
        <v>0/2</v>
      </c>
      <c r="J67" s="3">
        <f aca="true" t="shared" si="9" ref="J67:J130">IF(H67&gt;0,G67/H67,0)</f>
        <v>0</v>
      </c>
      <c r="K67">
        <f>ROUND(SUMIF(résultats!B:B,classement!F67,résultats!R:R),0)</f>
        <v>0</v>
      </c>
      <c r="L67">
        <f>SUMIF(résultats!B:B,classement!F67,résultats!Q:Q)</f>
        <v>2</v>
      </c>
      <c r="M67" s="2" t="str">
        <f aca="true" t="shared" si="10" ref="M67:M130">CONCATENATE(K67,"/",L67)</f>
        <v>0/2</v>
      </c>
      <c r="N67" s="3">
        <f aca="true" t="shared" si="11" ref="N67:N130">IF(L67&gt;0,K67/L67,0)</f>
        <v>0</v>
      </c>
      <c r="O67">
        <f>ROUND(SUMIF(résultats!B:B,classement!F67,résultats!U:U),0)</f>
        <v>0</v>
      </c>
      <c r="P67">
        <f>SUMIF(résultats!B:B,classement!F67,résultats!T:T)</f>
        <v>100</v>
      </c>
      <c r="Q67" s="2" t="str">
        <f aca="true" t="shared" si="12" ref="Q67:Q130">CONCATENATE(O67,"/",P67)</f>
        <v>0/100</v>
      </c>
      <c r="R67" s="3">
        <f aca="true" t="shared" si="13" ref="R67:R130">IF(P67&gt;0,O67/P67,0)</f>
        <v>0</v>
      </c>
      <c r="S67">
        <f>ROUND(SUMIF(résultats!B:B,classement!F67,résultats!X:X),0)</f>
        <v>14</v>
      </c>
      <c r="T67">
        <f>SUMIF(résultats!B:B,classement!F67,résultats!W:W)</f>
        <v>296</v>
      </c>
      <c r="U67" s="2" t="str">
        <f aca="true" t="shared" si="14" ref="U67:U130">CONCATENATE(S67,"/",T67)</f>
        <v>14/296</v>
      </c>
      <c r="V67" s="3">
        <f aca="true" t="shared" si="15" ref="V67:V130">IF(T67&gt;0,S67/T67,0)</f>
        <v>0.0472972972972973</v>
      </c>
    </row>
    <row r="68" spans="1:22" ht="14.25">
      <c r="A68">
        <v>4415</v>
      </c>
      <c r="B68" t="s">
        <v>129</v>
      </c>
      <c r="C68" t="s">
        <v>288</v>
      </c>
      <c r="D68" t="s">
        <v>262</v>
      </c>
      <c r="E68" t="s">
        <v>101</v>
      </c>
      <c r="F68">
        <v>1140101</v>
      </c>
      <c r="G68" s="1">
        <f>ROUND(SUMIF(résultats!B:B,classement!F68,résultats!O:O),0)</f>
        <v>0</v>
      </c>
      <c r="H68">
        <f>SUMIF(résultats!B:B,classement!F68,résultats!N:N)</f>
        <v>79</v>
      </c>
      <c r="I68" s="2" t="str">
        <f t="shared" si="8"/>
        <v>0/79</v>
      </c>
      <c r="J68" s="3">
        <f t="shared" si="9"/>
        <v>0</v>
      </c>
      <c r="K68">
        <f>ROUND(SUMIF(résultats!B:B,classement!F68,résultats!R:R),0)</f>
        <v>0</v>
      </c>
      <c r="L68">
        <f>SUMIF(résultats!B:B,classement!F68,résultats!Q:Q)</f>
        <v>146</v>
      </c>
      <c r="M68" s="2" t="str">
        <f t="shared" si="10"/>
        <v>0/146</v>
      </c>
      <c r="N68" s="3">
        <f t="shared" si="11"/>
        <v>0</v>
      </c>
      <c r="O68">
        <f>ROUND(SUMIF(résultats!B:B,classement!F68,résultats!U:U),0)</f>
        <v>0</v>
      </c>
      <c r="P68">
        <f>SUMIF(résultats!B:B,classement!F68,résultats!T:T)</f>
        <v>288</v>
      </c>
      <c r="Q68" s="2" t="str">
        <f t="shared" si="12"/>
        <v>0/288</v>
      </c>
      <c r="R68" s="3">
        <f t="shared" si="13"/>
        <v>0</v>
      </c>
      <c r="S68">
        <f>ROUND(SUMIF(résultats!B:B,classement!F68,résultats!X:X),0)</f>
        <v>18</v>
      </c>
      <c r="T68">
        <f>SUMIF(résultats!B:B,classement!F68,résultats!W:W)</f>
        <v>779</v>
      </c>
      <c r="U68" s="2" t="str">
        <f t="shared" si="14"/>
        <v>18/779</v>
      </c>
      <c r="V68" s="3">
        <f t="shared" si="15"/>
        <v>0.023106546854942234</v>
      </c>
    </row>
    <row r="69" spans="1:22" ht="14.25">
      <c r="A69">
        <v>4491</v>
      </c>
      <c r="B69" t="s">
        <v>139</v>
      </c>
      <c r="C69" t="s">
        <v>288</v>
      </c>
      <c r="D69" t="s">
        <v>265</v>
      </c>
      <c r="E69" t="s">
        <v>101</v>
      </c>
      <c r="F69">
        <v>2334038</v>
      </c>
      <c r="G69" s="1">
        <f>ROUND(SUMIF(résultats!B:B,classement!F69,résultats!O:O),0)</f>
        <v>0</v>
      </c>
      <c r="H69">
        <f>SUMIF(résultats!B:B,classement!F69,résultats!N:N)</f>
        <v>90</v>
      </c>
      <c r="I69" s="2" t="str">
        <f t="shared" si="8"/>
        <v>0/90</v>
      </c>
      <c r="J69" s="3">
        <f t="shared" si="9"/>
        <v>0</v>
      </c>
      <c r="K69">
        <f>ROUND(SUMIF(résultats!B:B,classement!F69,résultats!R:R),0)</f>
        <v>0</v>
      </c>
      <c r="L69">
        <f>SUMIF(résultats!B:B,classement!F69,résultats!Q:Q)</f>
        <v>173.5</v>
      </c>
      <c r="M69" s="2" t="str">
        <f t="shared" si="10"/>
        <v>0/173.5</v>
      </c>
      <c r="N69" s="3">
        <f t="shared" si="11"/>
        <v>0</v>
      </c>
      <c r="O69">
        <f>ROUND(SUMIF(résultats!B:B,classement!F69,résultats!U:U),0)</f>
        <v>0</v>
      </c>
      <c r="P69">
        <f>SUMIF(résultats!B:B,classement!F69,résultats!T:T)</f>
        <v>340</v>
      </c>
      <c r="Q69" s="2" t="str">
        <f t="shared" si="12"/>
        <v>0/340</v>
      </c>
      <c r="R69" s="3">
        <f t="shared" si="13"/>
        <v>0</v>
      </c>
      <c r="S69">
        <f>ROUND(SUMIF(résultats!B:B,classement!F69,résultats!X:X),0)</f>
        <v>155</v>
      </c>
      <c r="T69">
        <f>SUMIF(résultats!B:B,classement!F69,résultats!W:W)</f>
        <v>1000</v>
      </c>
      <c r="U69" s="2" t="str">
        <f t="shared" si="14"/>
        <v>155/1000</v>
      </c>
      <c r="V69" s="3">
        <f t="shared" si="15"/>
        <v>0.155</v>
      </c>
    </row>
    <row r="70" spans="1:22" ht="14.25">
      <c r="A70">
        <v>4524</v>
      </c>
      <c r="B70" t="s">
        <v>190</v>
      </c>
      <c r="C70" t="s">
        <v>288</v>
      </c>
      <c r="D70" t="s">
        <v>262</v>
      </c>
      <c r="E70" t="s">
        <v>178</v>
      </c>
      <c r="F70">
        <v>2286695</v>
      </c>
      <c r="G70" s="1">
        <f>ROUND(SUMIF(résultats!B:B,classement!F70,résultats!O:O),0)</f>
        <v>0</v>
      </c>
      <c r="H70">
        <f>SUMIF(résultats!B:B,classement!F70,résultats!N:N)</f>
        <v>30</v>
      </c>
      <c r="I70" s="2" t="str">
        <f t="shared" si="8"/>
        <v>0/30</v>
      </c>
      <c r="J70" s="3">
        <f t="shared" si="9"/>
        <v>0</v>
      </c>
      <c r="K70">
        <f>ROUND(SUMIF(résultats!B:B,classement!F70,résultats!R:R),0)</f>
        <v>0</v>
      </c>
      <c r="L70">
        <f>SUMIF(résultats!B:B,classement!F70,résultats!Q:Q)</f>
        <v>45</v>
      </c>
      <c r="M70" s="2" t="str">
        <f t="shared" si="10"/>
        <v>0/45</v>
      </c>
      <c r="N70" s="3">
        <f t="shared" si="11"/>
        <v>0</v>
      </c>
      <c r="O70">
        <f>ROUND(SUMIF(résultats!B:B,classement!F70,résultats!U:U),0)</f>
        <v>0</v>
      </c>
      <c r="P70">
        <f>SUMIF(résultats!B:B,classement!F70,résultats!T:T)</f>
        <v>150</v>
      </c>
      <c r="Q70" s="2" t="str">
        <f t="shared" si="12"/>
        <v>0/150</v>
      </c>
      <c r="R70" s="3">
        <f t="shared" si="13"/>
        <v>0</v>
      </c>
      <c r="S70">
        <f>ROUND(SUMIF(résultats!B:B,classement!F70,résultats!X:X),0)</f>
        <v>0</v>
      </c>
      <c r="T70">
        <f>SUMIF(résultats!B:B,classement!F70,résultats!W:W)</f>
        <v>460</v>
      </c>
      <c r="U70" s="2" t="str">
        <f t="shared" si="14"/>
        <v>0/460</v>
      </c>
      <c r="V70" s="3">
        <f t="shared" si="15"/>
        <v>0</v>
      </c>
    </row>
    <row r="71" spans="1:22" ht="14.25">
      <c r="A71">
        <v>4598</v>
      </c>
      <c r="B71" t="s">
        <v>203</v>
      </c>
      <c r="C71" t="s">
        <v>288</v>
      </c>
      <c r="D71" t="s">
        <v>255</v>
      </c>
      <c r="E71" t="s">
        <v>197</v>
      </c>
      <c r="F71">
        <v>2548068</v>
      </c>
      <c r="G71" s="1">
        <f>ROUND(SUMIF(résultats!B:B,classement!F71,résultats!O:O),0)</f>
        <v>0</v>
      </c>
      <c r="H71">
        <f>SUMIF(résultats!B:B,classement!F71,résultats!N:N)</f>
        <v>45</v>
      </c>
      <c r="I71" s="2" t="str">
        <f t="shared" si="8"/>
        <v>0/45</v>
      </c>
      <c r="J71" s="3">
        <f t="shared" si="9"/>
        <v>0</v>
      </c>
      <c r="K71">
        <f>ROUND(SUMIF(résultats!B:B,classement!F71,résultats!R:R),0)</f>
        <v>0</v>
      </c>
      <c r="L71">
        <f>SUMIF(résultats!B:B,classement!F71,résultats!Q:Q)</f>
        <v>173.5</v>
      </c>
      <c r="M71" s="2" t="str">
        <f t="shared" si="10"/>
        <v>0/173.5</v>
      </c>
      <c r="N71" s="3">
        <f t="shared" si="11"/>
        <v>0</v>
      </c>
      <c r="O71">
        <f>ROUND(SUMIF(résultats!B:B,classement!F71,résultats!U:U),0)</f>
        <v>0</v>
      </c>
      <c r="P71">
        <f>SUMIF(résultats!B:B,classement!F71,résultats!T:T)</f>
        <v>340</v>
      </c>
      <c r="Q71" s="2" t="str">
        <f t="shared" si="12"/>
        <v>0/340</v>
      </c>
      <c r="R71" s="3">
        <f t="shared" si="13"/>
        <v>0</v>
      </c>
      <c r="S71">
        <f>ROUND(SUMIF(résultats!B:B,classement!F71,résultats!X:X),0)</f>
        <v>129</v>
      </c>
      <c r="T71">
        <f>SUMIF(résultats!B:B,classement!F71,résultats!W:W)</f>
        <v>1000</v>
      </c>
      <c r="U71" s="2" t="str">
        <f t="shared" si="14"/>
        <v>129/1000</v>
      </c>
      <c r="V71" s="3">
        <f t="shared" si="15"/>
        <v>0.129</v>
      </c>
    </row>
    <row r="72" spans="1:22" ht="14.25">
      <c r="A72">
        <v>4601</v>
      </c>
      <c r="B72" t="s">
        <v>211</v>
      </c>
      <c r="C72" t="s">
        <v>26</v>
      </c>
      <c r="D72" t="s">
        <v>262</v>
      </c>
      <c r="E72" t="s">
        <v>212</v>
      </c>
      <c r="F72">
        <v>1012918</v>
      </c>
      <c r="G72" s="1">
        <f>ROUND(SUMIF(résultats!B:B,classement!F72,résultats!O:O),0)</f>
        <v>0</v>
      </c>
      <c r="H72">
        <f>SUMIF(résultats!B:B,classement!F72,résultats!N:N)</f>
        <v>75</v>
      </c>
      <c r="I72" s="2" t="str">
        <f t="shared" si="8"/>
        <v>0/75</v>
      </c>
      <c r="J72" s="3">
        <f t="shared" si="9"/>
        <v>0</v>
      </c>
      <c r="K72">
        <f>ROUND(SUMIF(résultats!B:B,classement!F72,résultats!R:R),0)</f>
        <v>0</v>
      </c>
      <c r="L72">
        <f>SUMIF(résultats!B:B,classement!F72,résultats!Q:Q)</f>
        <v>118.5</v>
      </c>
      <c r="M72" s="2" t="str">
        <f t="shared" si="10"/>
        <v>0/118.5</v>
      </c>
      <c r="N72" s="3">
        <f t="shared" si="11"/>
        <v>0</v>
      </c>
      <c r="O72">
        <f>ROUND(SUMIF(résultats!B:B,classement!F72,résultats!U:U),0)</f>
        <v>0</v>
      </c>
      <c r="P72">
        <f>SUMIF(résultats!B:B,classement!F72,résultats!T:T)</f>
        <v>248</v>
      </c>
      <c r="Q72" s="2" t="str">
        <f t="shared" si="12"/>
        <v>0/248</v>
      </c>
      <c r="R72" s="3">
        <f t="shared" si="13"/>
        <v>0</v>
      </c>
      <c r="S72">
        <f>ROUND(SUMIF(résultats!B:B,classement!F72,résultats!X:X),0)</f>
        <v>0</v>
      </c>
      <c r="T72">
        <f>SUMIF(résultats!B:B,classement!F72,résultats!W:W)</f>
        <v>520</v>
      </c>
      <c r="U72" s="2" t="str">
        <f t="shared" si="14"/>
        <v>0/520</v>
      </c>
      <c r="V72" s="3">
        <f t="shared" si="15"/>
        <v>0</v>
      </c>
    </row>
    <row r="73" spans="1:22" ht="14.25">
      <c r="A73">
        <v>4804</v>
      </c>
      <c r="B73" t="s">
        <v>182</v>
      </c>
      <c r="C73" t="s">
        <v>288</v>
      </c>
      <c r="D73" t="s">
        <v>262</v>
      </c>
      <c r="E73" t="s">
        <v>178</v>
      </c>
      <c r="F73">
        <v>2142737</v>
      </c>
      <c r="G73" s="1">
        <f>ROUND(SUMIF(résultats!B:B,classement!F73,résultats!O:O),0)</f>
        <v>0</v>
      </c>
      <c r="H73">
        <f>SUMIF(résultats!B:B,classement!F73,résultats!N:N)</f>
        <v>30</v>
      </c>
      <c r="I73" s="2" t="str">
        <f t="shared" si="8"/>
        <v>0/30</v>
      </c>
      <c r="J73" s="3">
        <f t="shared" si="9"/>
        <v>0</v>
      </c>
      <c r="K73">
        <f>ROUND(SUMIF(résultats!B:B,classement!F73,résultats!R:R),0)</f>
        <v>0</v>
      </c>
      <c r="L73">
        <f>SUMIF(résultats!B:B,classement!F73,résultats!Q:Q)</f>
        <v>47</v>
      </c>
      <c r="M73" s="2" t="str">
        <f t="shared" si="10"/>
        <v>0/47</v>
      </c>
      <c r="N73" s="3">
        <f t="shared" si="11"/>
        <v>0</v>
      </c>
      <c r="O73">
        <f>ROUND(SUMIF(résultats!B:B,classement!F73,résultats!U:U),0)</f>
        <v>0</v>
      </c>
      <c r="P73">
        <f>SUMIF(résultats!B:B,classement!F73,résultats!T:T)</f>
        <v>64</v>
      </c>
      <c r="Q73" s="2" t="str">
        <f t="shared" si="12"/>
        <v>0/64</v>
      </c>
      <c r="R73" s="3">
        <f t="shared" si="13"/>
        <v>0</v>
      </c>
      <c r="S73">
        <f>ROUND(SUMIF(résultats!B:B,classement!F73,résultats!X:X),0)</f>
        <v>0</v>
      </c>
      <c r="T73">
        <f>SUMIF(résultats!B:B,classement!F73,résultats!W:W)</f>
        <v>304</v>
      </c>
      <c r="U73" s="2" t="str">
        <f t="shared" si="14"/>
        <v>0/304</v>
      </c>
      <c r="V73" s="3">
        <f t="shared" si="15"/>
        <v>0</v>
      </c>
    </row>
    <row r="74" spans="1:22" ht="14.25">
      <c r="A74">
        <v>4809</v>
      </c>
      <c r="B74" t="s">
        <v>87</v>
      </c>
      <c r="C74" t="s">
        <v>288</v>
      </c>
      <c r="D74" t="s">
        <v>255</v>
      </c>
      <c r="E74" t="s">
        <v>81</v>
      </c>
      <c r="F74">
        <v>1104389</v>
      </c>
      <c r="G74" s="1">
        <f>ROUND(SUMIF(résultats!B:B,classement!F74,résultats!O:O),0)</f>
        <v>0</v>
      </c>
      <c r="H74">
        <f>SUMIF(résultats!B:B,classement!F74,résultats!N:N)</f>
        <v>45</v>
      </c>
      <c r="I74" s="2" t="str">
        <f t="shared" si="8"/>
        <v>0/45</v>
      </c>
      <c r="J74" s="3">
        <f t="shared" si="9"/>
        <v>0</v>
      </c>
      <c r="K74">
        <f>ROUND(SUMIF(résultats!B:B,classement!F74,résultats!R:R),0)</f>
        <v>0</v>
      </c>
      <c r="L74">
        <f>SUMIF(résultats!B:B,classement!F74,résultats!Q:Q)</f>
        <v>105</v>
      </c>
      <c r="M74" s="2" t="str">
        <f t="shared" si="10"/>
        <v>0/105</v>
      </c>
      <c r="N74" s="3">
        <f t="shared" si="11"/>
        <v>0</v>
      </c>
      <c r="O74">
        <f>ROUND(SUMIF(résultats!B:B,classement!F74,résultats!U:U),0)</f>
        <v>0</v>
      </c>
      <c r="P74">
        <f>SUMIF(résultats!B:B,classement!F74,résultats!T:T)</f>
        <v>162</v>
      </c>
      <c r="Q74" s="2" t="str">
        <f t="shared" si="12"/>
        <v>0/162</v>
      </c>
      <c r="R74" s="3">
        <f t="shared" si="13"/>
        <v>0</v>
      </c>
      <c r="S74">
        <f>ROUND(SUMIF(résultats!B:B,classement!F74,résultats!X:X),0)</f>
        <v>30</v>
      </c>
      <c r="T74">
        <f>SUMIF(résultats!B:B,classement!F74,résultats!W:W)</f>
        <v>460</v>
      </c>
      <c r="U74" s="2" t="str">
        <f t="shared" si="14"/>
        <v>30/460</v>
      </c>
      <c r="V74" s="3">
        <f t="shared" si="15"/>
        <v>0.06521739130434782</v>
      </c>
    </row>
    <row r="75" spans="1:22" ht="14.25">
      <c r="A75">
        <v>4818</v>
      </c>
      <c r="B75" t="s">
        <v>247</v>
      </c>
      <c r="C75" t="s">
        <v>26</v>
      </c>
      <c r="D75" t="s">
        <v>262</v>
      </c>
      <c r="E75" t="s">
        <v>236</v>
      </c>
      <c r="F75">
        <v>2791037</v>
      </c>
      <c r="G75" s="1">
        <f>ROUND(SUMIF(résultats!B:B,classement!F75,résultats!O:O),0)</f>
        <v>0</v>
      </c>
      <c r="H75">
        <f>SUMIF(résultats!B:B,classement!F75,résultats!N:N)</f>
        <v>154</v>
      </c>
      <c r="I75" s="2" t="str">
        <f t="shared" si="8"/>
        <v>0/154</v>
      </c>
      <c r="J75" s="3">
        <f t="shared" si="9"/>
        <v>0</v>
      </c>
      <c r="K75">
        <f>ROUND(SUMIF(résultats!B:B,classement!F75,résultats!R:R),0)</f>
        <v>0</v>
      </c>
      <c r="L75">
        <f>SUMIF(résultats!B:B,classement!F75,résultats!Q:Q)</f>
        <v>358</v>
      </c>
      <c r="M75" s="2" t="str">
        <f t="shared" si="10"/>
        <v>0/358</v>
      </c>
      <c r="N75" s="3">
        <f t="shared" si="11"/>
        <v>0</v>
      </c>
      <c r="O75">
        <f>ROUND(SUMIF(résultats!B:B,classement!F75,résultats!U:U),0)</f>
        <v>0</v>
      </c>
      <c r="P75">
        <f>SUMIF(résultats!B:B,classement!F75,résultats!T:T)</f>
        <v>606</v>
      </c>
      <c r="Q75" s="2" t="str">
        <f t="shared" si="12"/>
        <v>0/606</v>
      </c>
      <c r="R75" s="3">
        <f t="shared" si="13"/>
        <v>0</v>
      </c>
      <c r="S75">
        <f>ROUND(SUMIF(résultats!B:B,classement!F75,résultats!X:X),0)</f>
        <v>0</v>
      </c>
      <c r="T75">
        <f>SUMIF(résultats!B:B,classement!F75,résultats!W:W)</f>
        <v>1483</v>
      </c>
      <c r="U75" s="2" t="str">
        <f t="shared" si="14"/>
        <v>0/1483</v>
      </c>
      <c r="V75" s="3">
        <f t="shared" si="15"/>
        <v>0</v>
      </c>
    </row>
    <row r="76" spans="1:22" ht="14.25">
      <c r="A76">
        <v>4875</v>
      </c>
      <c r="B76" t="s">
        <v>83</v>
      </c>
      <c r="C76" t="s">
        <v>26</v>
      </c>
      <c r="D76" t="s">
        <v>262</v>
      </c>
      <c r="E76" t="s">
        <v>81</v>
      </c>
      <c r="F76">
        <v>1031603</v>
      </c>
      <c r="G76" s="1">
        <f>ROUND(SUMIF(résultats!B:B,classement!F76,résultats!O:O),0)</f>
        <v>0</v>
      </c>
      <c r="H76">
        <f>SUMIF(résultats!B:B,classement!F76,résultats!N:N)</f>
        <v>32</v>
      </c>
      <c r="I76" s="2" t="str">
        <f t="shared" si="8"/>
        <v>0/32</v>
      </c>
      <c r="J76" s="3">
        <f t="shared" si="9"/>
        <v>0</v>
      </c>
      <c r="K76">
        <f>ROUND(SUMIF(résultats!B:B,classement!F76,résultats!R:R),0)</f>
        <v>0</v>
      </c>
      <c r="L76">
        <f>SUMIF(résultats!B:B,classement!F76,résultats!Q:Q)</f>
        <v>55</v>
      </c>
      <c r="M76" s="2" t="str">
        <f t="shared" si="10"/>
        <v>0/55</v>
      </c>
      <c r="N76" s="3">
        <f t="shared" si="11"/>
        <v>0</v>
      </c>
      <c r="O76">
        <f>ROUND(SUMIF(résultats!B:B,classement!F76,résultats!U:U),0)</f>
        <v>0</v>
      </c>
      <c r="P76">
        <f>SUMIF(résultats!B:B,classement!F76,résultats!T:T)</f>
        <v>172</v>
      </c>
      <c r="Q76" s="2" t="str">
        <f t="shared" si="12"/>
        <v>0/172</v>
      </c>
      <c r="R76" s="3">
        <f t="shared" si="13"/>
        <v>0</v>
      </c>
      <c r="S76">
        <f>ROUND(SUMIF(résultats!B:B,classement!F76,résultats!X:X),0)</f>
        <v>0</v>
      </c>
      <c r="T76">
        <f>SUMIF(résultats!B:B,classement!F76,résultats!W:W)</f>
        <v>400</v>
      </c>
      <c r="U76" s="2" t="str">
        <f t="shared" si="14"/>
        <v>0/400</v>
      </c>
      <c r="V76" s="3">
        <f t="shared" si="15"/>
        <v>0</v>
      </c>
    </row>
    <row r="77" spans="1:22" ht="14.25">
      <c r="A77">
        <v>4904</v>
      </c>
      <c r="B77" t="s">
        <v>161</v>
      </c>
      <c r="C77" t="s">
        <v>26</v>
      </c>
      <c r="D77" t="s">
        <v>253</v>
      </c>
      <c r="E77" t="s">
        <v>159</v>
      </c>
      <c r="F77">
        <v>1087825</v>
      </c>
      <c r="G77" s="1">
        <f>ROUND(SUMIF(résultats!B:B,classement!F77,résultats!O:O),0)</f>
        <v>0</v>
      </c>
      <c r="H77">
        <f>SUMIF(résultats!B:B,classement!F77,résultats!N:N)</f>
        <v>52</v>
      </c>
      <c r="I77" s="2" t="str">
        <f t="shared" si="8"/>
        <v>0/52</v>
      </c>
      <c r="J77" s="3">
        <f t="shared" si="9"/>
        <v>0</v>
      </c>
      <c r="K77">
        <f>ROUND(SUMIF(résultats!B:B,classement!F77,résultats!R:R),0)</f>
        <v>0</v>
      </c>
      <c r="L77">
        <f>SUMIF(résultats!B:B,classement!F77,résultats!Q:Q)</f>
        <v>77</v>
      </c>
      <c r="M77" s="2" t="str">
        <f t="shared" si="10"/>
        <v>0/77</v>
      </c>
      <c r="N77" s="3">
        <f t="shared" si="11"/>
        <v>0</v>
      </c>
      <c r="O77">
        <f>ROUND(SUMIF(résultats!B:B,classement!F77,résultats!U:U),0)</f>
        <v>0</v>
      </c>
      <c r="P77">
        <f>SUMIF(résultats!B:B,classement!F77,résultats!T:T)</f>
        <v>203</v>
      </c>
      <c r="Q77" s="2" t="str">
        <f t="shared" si="12"/>
        <v>0/203</v>
      </c>
      <c r="R77" s="3">
        <f t="shared" si="13"/>
        <v>0</v>
      </c>
      <c r="S77">
        <f>ROUND(SUMIF(résultats!B:B,classement!F77,résultats!X:X),0)</f>
        <v>2</v>
      </c>
      <c r="T77">
        <f>SUMIF(résultats!B:B,classement!F77,résultats!W:W)</f>
        <v>502</v>
      </c>
      <c r="U77" s="2" t="str">
        <f t="shared" si="14"/>
        <v>2/502</v>
      </c>
      <c r="V77" s="3">
        <f t="shared" si="15"/>
        <v>0.00398406374501992</v>
      </c>
    </row>
    <row r="78" spans="1:22" ht="14.25">
      <c r="A78">
        <v>4987</v>
      </c>
      <c r="B78" t="s">
        <v>84</v>
      </c>
      <c r="C78" t="s">
        <v>26</v>
      </c>
      <c r="D78" t="s">
        <v>262</v>
      </c>
      <c r="E78" t="s">
        <v>81</v>
      </c>
      <c r="F78">
        <v>1041848</v>
      </c>
      <c r="G78" s="1">
        <f>ROUND(SUMIF(résultats!B:B,classement!F78,résultats!O:O),0)</f>
        <v>0</v>
      </c>
      <c r="H78">
        <f>SUMIF(résultats!B:B,classement!F78,résultats!N:N)</f>
        <v>62</v>
      </c>
      <c r="I78" s="2" t="str">
        <f t="shared" si="8"/>
        <v>0/62</v>
      </c>
      <c r="J78" s="3">
        <f t="shared" si="9"/>
        <v>0</v>
      </c>
      <c r="K78">
        <f>ROUND(SUMIF(résultats!B:B,classement!F78,résultats!R:R),0)</f>
        <v>0</v>
      </c>
      <c r="L78">
        <f>SUMIF(résultats!B:B,classement!F78,résultats!Q:Q)</f>
        <v>98</v>
      </c>
      <c r="M78" s="2" t="str">
        <f t="shared" si="10"/>
        <v>0/98</v>
      </c>
      <c r="N78" s="3">
        <f t="shared" si="11"/>
        <v>0</v>
      </c>
      <c r="O78">
        <f>ROUND(SUMIF(résultats!B:B,classement!F78,résultats!U:U),0)</f>
        <v>0</v>
      </c>
      <c r="P78">
        <f>SUMIF(résultats!B:B,classement!F78,résultats!T:T)</f>
        <v>138</v>
      </c>
      <c r="Q78" s="2" t="str">
        <f t="shared" si="12"/>
        <v>0/138</v>
      </c>
      <c r="R78" s="3">
        <f t="shared" si="13"/>
        <v>0</v>
      </c>
      <c r="S78">
        <f>ROUND(SUMIF(résultats!B:B,classement!F78,résultats!X:X),0)</f>
        <v>0</v>
      </c>
      <c r="T78">
        <f>SUMIF(résultats!B:B,classement!F78,résultats!W:W)</f>
        <v>316</v>
      </c>
      <c r="U78" s="2" t="str">
        <f t="shared" si="14"/>
        <v>0/316</v>
      </c>
      <c r="V78" s="3">
        <f t="shared" si="15"/>
        <v>0</v>
      </c>
    </row>
    <row r="79" spans="1:22" ht="14.25">
      <c r="A79">
        <v>5148</v>
      </c>
      <c r="B79" t="s">
        <v>66</v>
      </c>
      <c r="C79" t="s">
        <v>288</v>
      </c>
      <c r="D79" t="s">
        <v>253</v>
      </c>
      <c r="E79" t="s">
        <v>41</v>
      </c>
      <c r="F79">
        <v>2073143</v>
      </c>
      <c r="G79" s="1">
        <f>ROUND(SUMIF(résultats!B:B,classement!F79,résultats!O:O),0)</f>
        <v>0</v>
      </c>
      <c r="H79">
        <f>SUMIF(résultats!B:B,classement!F79,résultats!N:N)</f>
        <v>2</v>
      </c>
      <c r="I79" s="2" t="str">
        <f t="shared" si="8"/>
        <v>0/2</v>
      </c>
      <c r="J79" s="3">
        <f t="shared" si="9"/>
        <v>0</v>
      </c>
      <c r="K79">
        <f>ROUND(SUMIF(résultats!B:B,classement!F79,résultats!R:R),0)</f>
        <v>0</v>
      </c>
      <c r="L79">
        <f>SUMIF(résultats!B:B,classement!F79,résultats!Q:Q)</f>
        <v>2</v>
      </c>
      <c r="M79" s="2" t="str">
        <f t="shared" si="10"/>
        <v>0/2</v>
      </c>
      <c r="N79" s="3">
        <f t="shared" si="11"/>
        <v>0</v>
      </c>
      <c r="O79">
        <f>ROUND(SUMIF(résultats!B:B,classement!F79,résultats!U:U),0)</f>
        <v>0</v>
      </c>
      <c r="P79">
        <f>SUMIF(résultats!B:B,classement!F79,résultats!T:T)</f>
        <v>100</v>
      </c>
      <c r="Q79" s="2" t="str">
        <f t="shared" si="12"/>
        <v>0/100</v>
      </c>
      <c r="R79" s="3">
        <f t="shared" si="13"/>
        <v>0</v>
      </c>
      <c r="S79">
        <f>ROUND(SUMIF(résultats!B:B,classement!F79,résultats!X:X),0)</f>
        <v>0</v>
      </c>
      <c r="T79">
        <f>SUMIF(résultats!B:B,classement!F79,résultats!W:W)</f>
        <v>296</v>
      </c>
      <c r="U79" s="2" t="str">
        <f t="shared" si="14"/>
        <v>0/296</v>
      </c>
      <c r="V79" s="3">
        <f t="shared" si="15"/>
        <v>0</v>
      </c>
    </row>
    <row r="80" spans="1:22" ht="14.25">
      <c r="A80">
        <v>5174</v>
      </c>
      <c r="B80" t="s">
        <v>226</v>
      </c>
      <c r="C80" t="s">
        <v>288</v>
      </c>
      <c r="D80" t="s">
        <v>253</v>
      </c>
      <c r="E80" t="s">
        <v>212</v>
      </c>
      <c r="F80">
        <v>2576813</v>
      </c>
      <c r="G80" s="1">
        <f>ROUND(SUMIF(résultats!B:B,classement!F80,résultats!O:O),0)</f>
        <v>0</v>
      </c>
      <c r="H80">
        <f>SUMIF(résultats!B:B,classement!F80,résultats!N:N)</f>
        <v>0</v>
      </c>
      <c r="I80" s="2" t="str">
        <f t="shared" si="8"/>
        <v>0/0</v>
      </c>
      <c r="J80" s="3">
        <f t="shared" si="9"/>
        <v>0</v>
      </c>
      <c r="K80">
        <f>ROUND(SUMIF(résultats!B:B,classement!F80,résultats!R:R),0)</f>
        <v>0</v>
      </c>
      <c r="L80">
        <f>SUMIF(résultats!B:B,classement!F80,résultats!Q:Q)</f>
        <v>0</v>
      </c>
      <c r="M80" s="2" t="str">
        <f t="shared" si="10"/>
        <v>0/0</v>
      </c>
      <c r="N80" s="3">
        <f t="shared" si="11"/>
        <v>0</v>
      </c>
      <c r="O80">
        <f>ROUND(SUMIF(résultats!B:B,classement!F80,résultats!U:U),0)</f>
        <v>0</v>
      </c>
      <c r="P80">
        <f>SUMIF(résultats!B:B,classement!F80,résultats!T:T)</f>
        <v>0</v>
      </c>
      <c r="Q80" s="2" t="str">
        <f t="shared" si="12"/>
        <v>0/0</v>
      </c>
      <c r="R80" s="3">
        <f t="shared" si="13"/>
        <v>0</v>
      </c>
      <c r="S80">
        <f>ROUND(SUMIF(résultats!B:B,classement!F80,résultats!X:X),0)</f>
        <v>0</v>
      </c>
      <c r="T80">
        <f>SUMIF(résultats!B:B,classement!F80,résultats!W:W)</f>
        <v>160</v>
      </c>
      <c r="U80" s="2" t="str">
        <f t="shared" si="14"/>
        <v>0/160</v>
      </c>
      <c r="V80" s="3">
        <f t="shared" si="15"/>
        <v>0</v>
      </c>
    </row>
    <row r="81" spans="1:22" ht="14.25">
      <c r="A81">
        <v>5189</v>
      </c>
      <c r="B81" t="s">
        <v>191</v>
      </c>
      <c r="C81" t="s">
        <v>287</v>
      </c>
      <c r="D81" t="s">
        <v>253</v>
      </c>
      <c r="E81" t="s">
        <v>178</v>
      </c>
      <c r="F81">
        <v>2519952</v>
      </c>
      <c r="G81" s="1">
        <f>ROUND(SUMIF(résultats!B:B,classement!F81,résultats!O:O),0)</f>
        <v>0</v>
      </c>
      <c r="H81">
        <f>SUMIF(résultats!B:B,classement!F81,résultats!N:N)</f>
        <v>30</v>
      </c>
      <c r="I81" s="2" t="str">
        <f t="shared" si="8"/>
        <v>0/30</v>
      </c>
      <c r="J81" s="3">
        <f t="shared" si="9"/>
        <v>0</v>
      </c>
      <c r="K81">
        <f>ROUND(SUMIF(résultats!B:B,classement!F81,résultats!R:R),0)</f>
        <v>0</v>
      </c>
      <c r="L81">
        <f>SUMIF(résultats!B:B,classement!F81,résultats!Q:Q)</f>
        <v>45</v>
      </c>
      <c r="M81" s="2" t="str">
        <f t="shared" si="10"/>
        <v>0/45</v>
      </c>
      <c r="N81" s="3">
        <f t="shared" si="11"/>
        <v>0</v>
      </c>
      <c r="O81">
        <f>ROUND(SUMIF(résultats!B:B,classement!F81,résultats!U:U),0)</f>
        <v>0</v>
      </c>
      <c r="P81">
        <f>SUMIF(résultats!B:B,classement!F81,résultats!T:T)</f>
        <v>150</v>
      </c>
      <c r="Q81" s="2" t="str">
        <f t="shared" si="12"/>
        <v>0/150</v>
      </c>
      <c r="R81" s="3">
        <f t="shared" si="13"/>
        <v>0</v>
      </c>
      <c r="S81">
        <f>ROUND(SUMIF(résultats!B:B,classement!F81,résultats!X:X),0)</f>
        <v>0</v>
      </c>
      <c r="T81">
        <f>SUMIF(résultats!B:B,classement!F81,résultats!W:W)</f>
        <v>300</v>
      </c>
      <c r="U81" s="2" t="str">
        <f t="shared" si="14"/>
        <v>0/300</v>
      </c>
      <c r="V81" s="3">
        <f t="shared" si="15"/>
        <v>0</v>
      </c>
    </row>
    <row r="82" spans="1:22" ht="14.25">
      <c r="A82">
        <v>5201</v>
      </c>
      <c r="B82" t="s">
        <v>55</v>
      </c>
      <c r="C82" t="s">
        <v>287</v>
      </c>
      <c r="D82" t="s">
        <v>255</v>
      </c>
      <c r="E82" t="s">
        <v>41</v>
      </c>
      <c r="F82">
        <v>1059031</v>
      </c>
      <c r="G82" s="1">
        <f>ROUND(SUMIF(résultats!B:B,classement!F82,résultats!O:O),0)</f>
        <v>0</v>
      </c>
      <c r="H82">
        <f>SUMIF(résultats!B:B,classement!F82,résultats!N:N)</f>
        <v>104</v>
      </c>
      <c r="I82" s="2" t="str">
        <f t="shared" si="8"/>
        <v>0/104</v>
      </c>
      <c r="J82" s="3">
        <f t="shared" si="9"/>
        <v>0</v>
      </c>
      <c r="K82">
        <f>ROUND(SUMIF(résultats!B:B,classement!F82,résultats!R:R),0)</f>
        <v>0</v>
      </c>
      <c r="L82">
        <f>SUMIF(résultats!B:B,classement!F82,résultats!Q:Q)</f>
        <v>182.5</v>
      </c>
      <c r="M82" s="2" t="str">
        <f t="shared" si="10"/>
        <v>0/182.5</v>
      </c>
      <c r="N82" s="3">
        <f t="shared" si="11"/>
        <v>0</v>
      </c>
      <c r="O82">
        <f>ROUND(SUMIF(résultats!B:B,classement!F82,résultats!U:U),0)</f>
        <v>0</v>
      </c>
      <c r="P82">
        <f>SUMIF(résultats!B:B,classement!F82,résultats!T:T)</f>
        <v>252</v>
      </c>
      <c r="Q82" s="2" t="str">
        <f t="shared" si="12"/>
        <v>0/252</v>
      </c>
      <c r="R82" s="3">
        <f t="shared" si="13"/>
        <v>0</v>
      </c>
      <c r="S82">
        <f>ROUND(SUMIF(résultats!B:B,classement!F82,résultats!X:X),0)</f>
        <v>4</v>
      </c>
      <c r="T82">
        <f>SUMIF(résultats!B:B,classement!F82,résultats!W:W)</f>
        <v>996</v>
      </c>
      <c r="U82" s="2" t="str">
        <f t="shared" si="14"/>
        <v>4/996</v>
      </c>
      <c r="V82" s="3">
        <f t="shared" si="15"/>
        <v>0.004016064257028112</v>
      </c>
    </row>
    <row r="83" spans="1:22" ht="14.25">
      <c r="A83">
        <v>5218</v>
      </c>
      <c r="B83" t="s">
        <v>246</v>
      </c>
      <c r="C83" t="s">
        <v>26</v>
      </c>
      <c r="D83" t="s">
        <v>253</v>
      </c>
      <c r="E83" t="s">
        <v>236</v>
      </c>
      <c r="F83">
        <v>2692660</v>
      </c>
      <c r="G83" s="1">
        <f>ROUND(SUMIF(résultats!B:B,classement!F83,résultats!O:O),0)</f>
        <v>0</v>
      </c>
      <c r="H83">
        <f>SUMIF(résultats!B:B,classement!F83,résultats!N:N)</f>
        <v>75</v>
      </c>
      <c r="I83" s="2" t="str">
        <f t="shared" si="8"/>
        <v>0/75</v>
      </c>
      <c r="J83" s="3">
        <f t="shared" si="9"/>
        <v>0</v>
      </c>
      <c r="K83">
        <f>ROUND(SUMIF(résultats!B:B,classement!F83,résultats!R:R),0)</f>
        <v>0</v>
      </c>
      <c r="L83">
        <f>SUMIF(résultats!B:B,classement!F83,résultats!Q:Q)</f>
        <v>114.5</v>
      </c>
      <c r="M83" s="2" t="str">
        <f t="shared" si="10"/>
        <v>0/114.5</v>
      </c>
      <c r="N83" s="3">
        <f t="shared" si="11"/>
        <v>0</v>
      </c>
      <c r="O83">
        <f>ROUND(SUMIF(résultats!B:B,classement!F83,résultats!U:U),0)</f>
        <v>0</v>
      </c>
      <c r="P83">
        <f>SUMIF(résultats!B:B,classement!F83,résultats!T:T)</f>
        <v>244</v>
      </c>
      <c r="Q83" s="2" t="str">
        <f t="shared" si="12"/>
        <v>0/244</v>
      </c>
      <c r="R83" s="3">
        <f t="shared" si="13"/>
        <v>0</v>
      </c>
      <c r="S83">
        <f>ROUND(SUMIF(résultats!B:B,classement!F83,résultats!X:X),0)</f>
        <v>59</v>
      </c>
      <c r="T83">
        <f>SUMIF(résultats!B:B,classement!F83,résultats!W:W)</f>
        <v>504</v>
      </c>
      <c r="U83" s="2" t="str">
        <f t="shared" si="14"/>
        <v>59/504</v>
      </c>
      <c r="V83" s="3">
        <f t="shared" si="15"/>
        <v>0.11706349206349206</v>
      </c>
    </row>
    <row r="84" spans="1:22" ht="14.25">
      <c r="A84">
        <v>5220</v>
      </c>
      <c r="B84" t="s">
        <v>244</v>
      </c>
      <c r="C84" t="s">
        <v>288</v>
      </c>
      <c r="D84" t="s">
        <v>253</v>
      </c>
      <c r="E84" t="s">
        <v>236</v>
      </c>
      <c r="F84">
        <v>2692642</v>
      </c>
      <c r="G84" s="1">
        <f>ROUND(SUMIF(résultats!B:B,classement!F84,résultats!O:O),0)</f>
        <v>0</v>
      </c>
      <c r="H84">
        <f>SUMIF(résultats!B:B,classement!F84,résultats!N:N)</f>
        <v>30</v>
      </c>
      <c r="I84" s="2" t="str">
        <f t="shared" si="8"/>
        <v>0/30</v>
      </c>
      <c r="J84" s="3">
        <f t="shared" si="9"/>
        <v>0</v>
      </c>
      <c r="K84">
        <f>ROUND(SUMIF(résultats!B:B,classement!F84,résultats!R:R),0)</f>
        <v>0</v>
      </c>
      <c r="L84">
        <f>SUMIF(résultats!B:B,classement!F84,résultats!Q:Q)</f>
        <v>47</v>
      </c>
      <c r="M84" s="2" t="str">
        <f t="shared" si="10"/>
        <v>0/47</v>
      </c>
      <c r="N84" s="3">
        <f t="shared" si="11"/>
        <v>0</v>
      </c>
      <c r="O84">
        <f>ROUND(SUMIF(résultats!B:B,classement!F84,résultats!U:U),0)</f>
        <v>0</v>
      </c>
      <c r="P84">
        <f>SUMIF(résultats!B:B,classement!F84,résultats!T:T)</f>
        <v>154</v>
      </c>
      <c r="Q84" s="2" t="str">
        <f t="shared" si="12"/>
        <v>0/154</v>
      </c>
      <c r="R84" s="3">
        <f t="shared" si="13"/>
        <v>0</v>
      </c>
      <c r="S84">
        <f>ROUND(SUMIF(résultats!B:B,classement!F84,résultats!X:X),0)</f>
        <v>0</v>
      </c>
      <c r="T84">
        <f>SUMIF(résultats!B:B,classement!F84,résultats!W:W)</f>
        <v>484</v>
      </c>
      <c r="U84" s="2" t="str">
        <f t="shared" si="14"/>
        <v>0/484</v>
      </c>
      <c r="V84" s="3">
        <f t="shared" si="15"/>
        <v>0</v>
      </c>
    </row>
    <row r="85" spans="1:22" ht="14.25">
      <c r="A85">
        <v>5234</v>
      </c>
      <c r="B85" t="s">
        <v>158</v>
      </c>
      <c r="C85" t="s">
        <v>288</v>
      </c>
      <c r="D85" t="s">
        <v>253</v>
      </c>
      <c r="E85" t="s">
        <v>159</v>
      </c>
      <c r="F85">
        <v>1046843</v>
      </c>
      <c r="G85" s="1">
        <f>ROUND(SUMIF(résultats!B:B,classement!F85,résultats!O:O),0)</f>
        <v>0</v>
      </c>
      <c r="H85">
        <f>SUMIF(résultats!B:B,classement!F85,résultats!N:N)</f>
        <v>18</v>
      </c>
      <c r="I85" s="2" t="str">
        <f t="shared" si="8"/>
        <v>0/18</v>
      </c>
      <c r="J85" s="3">
        <f t="shared" si="9"/>
        <v>0</v>
      </c>
      <c r="K85">
        <f>ROUND(SUMIF(résultats!B:B,classement!F85,résultats!R:R),0)</f>
        <v>0</v>
      </c>
      <c r="L85">
        <f>SUMIF(résultats!B:B,classement!F85,résultats!Q:Q)</f>
        <v>30</v>
      </c>
      <c r="M85" s="2" t="str">
        <f t="shared" si="10"/>
        <v>0/30</v>
      </c>
      <c r="N85" s="3">
        <f t="shared" si="11"/>
        <v>0</v>
      </c>
      <c r="O85">
        <f>ROUND(SUMIF(résultats!B:B,classement!F85,résultats!U:U),0)</f>
        <v>0</v>
      </c>
      <c r="P85">
        <f>SUMIF(résultats!B:B,classement!F85,résultats!T:T)</f>
        <v>47</v>
      </c>
      <c r="Q85" s="2" t="str">
        <f t="shared" si="12"/>
        <v>0/47</v>
      </c>
      <c r="R85" s="3">
        <f t="shared" si="13"/>
        <v>0</v>
      </c>
      <c r="S85">
        <f>ROUND(SUMIF(résultats!B:B,classement!F85,résultats!X:X),0)</f>
        <v>0</v>
      </c>
      <c r="T85">
        <f>SUMIF(résultats!B:B,classement!F85,résultats!W:W)</f>
        <v>336</v>
      </c>
      <c r="U85" s="2" t="str">
        <f t="shared" si="14"/>
        <v>0/336</v>
      </c>
      <c r="V85" s="3">
        <f t="shared" si="15"/>
        <v>0</v>
      </c>
    </row>
    <row r="86" spans="1:22" ht="14.25">
      <c r="A86">
        <v>5236</v>
      </c>
      <c r="B86" t="s">
        <v>102</v>
      </c>
      <c r="C86" t="s">
        <v>287</v>
      </c>
      <c r="D86" t="s">
        <v>253</v>
      </c>
      <c r="E86" t="s">
        <v>101</v>
      </c>
      <c r="F86">
        <v>1069948</v>
      </c>
      <c r="G86" s="1">
        <f>ROUND(SUMIF(résultats!B:B,classement!F86,résultats!O:O),0)</f>
        <v>0</v>
      </c>
      <c r="H86">
        <f>SUMIF(résultats!B:B,classement!F86,résultats!N:N)</f>
        <v>30</v>
      </c>
      <c r="I86" s="2" t="str">
        <f t="shared" si="8"/>
        <v>0/30</v>
      </c>
      <c r="J86" s="3">
        <f t="shared" si="9"/>
        <v>0</v>
      </c>
      <c r="K86">
        <f>ROUND(SUMIF(résultats!B:B,classement!F86,résultats!R:R),0)</f>
        <v>0</v>
      </c>
      <c r="L86">
        <f>SUMIF(résultats!B:B,classement!F86,résultats!Q:Q)</f>
        <v>47</v>
      </c>
      <c r="M86" s="2" t="str">
        <f t="shared" si="10"/>
        <v>0/47</v>
      </c>
      <c r="N86" s="3">
        <f t="shared" si="11"/>
        <v>0</v>
      </c>
      <c r="O86">
        <f>ROUND(SUMIF(résultats!B:B,classement!F86,résultats!U:U),0)</f>
        <v>0</v>
      </c>
      <c r="P86">
        <f>SUMIF(résultats!B:B,classement!F86,résultats!T:T)</f>
        <v>154</v>
      </c>
      <c r="Q86" s="2" t="str">
        <f t="shared" si="12"/>
        <v>0/154</v>
      </c>
      <c r="R86" s="3">
        <f t="shared" si="13"/>
        <v>0</v>
      </c>
      <c r="S86">
        <f>ROUND(SUMIF(résultats!B:B,classement!F86,résultats!X:X),0)</f>
        <v>4</v>
      </c>
      <c r="T86">
        <f>SUMIF(résultats!B:B,classement!F86,résultats!W:W)</f>
        <v>484</v>
      </c>
      <c r="U86" s="2" t="str">
        <f t="shared" si="14"/>
        <v>4/484</v>
      </c>
      <c r="V86" s="3">
        <f t="shared" si="15"/>
        <v>0.008264462809917356</v>
      </c>
    </row>
    <row r="87" spans="1:22" ht="14.25">
      <c r="A87">
        <v>5256</v>
      </c>
      <c r="B87" t="s">
        <v>97</v>
      </c>
      <c r="C87" t="s">
        <v>26</v>
      </c>
      <c r="D87" t="s">
        <v>265</v>
      </c>
      <c r="E87" t="s">
        <v>81</v>
      </c>
      <c r="F87">
        <v>2360458</v>
      </c>
      <c r="G87" s="1">
        <f>ROUND(SUMIF(résultats!B:B,classement!F87,résultats!O:O),0)</f>
        <v>0</v>
      </c>
      <c r="H87">
        <f>SUMIF(résultats!B:B,classement!F87,résultats!N:N)</f>
        <v>2</v>
      </c>
      <c r="I87" s="2" t="str">
        <f t="shared" si="8"/>
        <v>0/2</v>
      </c>
      <c r="J87" s="3">
        <f t="shared" si="9"/>
        <v>0</v>
      </c>
      <c r="K87">
        <f>ROUND(SUMIF(résultats!B:B,classement!F87,résultats!R:R),0)</f>
        <v>0</v>
      </c>
      <c r="L87">
        <f>SUMIF(résultats!B:B,classement!F87,résultats!Q:Q)</f>
        <v>69.5</v>
      </c>
      <c r="M87" s="2" t="str">
        <f t="shared" si="10"/>
        <v>0/69.5</v>
      </c>
      <c r="N87" s="3">
        <f t="shared" si="11"/>
        <v>0</v>
      </c>
      <c r="O87">
        <f>ROUND(SUMIF(résultats!B:B,classement!F87,résultats!U:U),0)</f>
        <v>0</v>
      </c>
      <c r="P87">
        <f>SUMIF(résultats!B:B,classement!F87,résultats!T:T)</f>
        <v>190</v>
      </c>
      <c r="Q87" s="2" t="str">
        <f t="shared" si="12"/>
        <v>0/190</v>
      </c>
      <c r="R87" s="3">
        <f t="shared" si="13"/>
        <v>0</v>
      </c>
      <c r="S87">
        <f>ROUND(SUMIF(résultats!B:B,classement!F87,résultats!X:X),0)</f>
        <v>25</v>
      </c>
      <c r="T87">
        <f>SUMIF(résultats!B:B,classement!F87,résultats!W:W)</f>
        <v>556</v>
      </c>
      <c r="U87" s="2" t="str">
        <f t="shared" si="14"/>
        <v>25/556</v>
      </c>
      <c r="V87" s="3">
        <f t="shared" si="15"/>
        <v>0.044964028776978415</v>
      </c>
    </row>
    <row r="88" spans="1:22" ht="14.25">
      <c r="A88">
        <v>5284</v>
      </c>
      <c r="B88" t="s">
        <v>206</v>
      </c>
      <c r="C88" t="s">
        <v>287</v>
      </c>
      <c r="D88" t="s">
        <v>255</v>
      </c>
      <c r="E88" t="s">
        <v>205</v>
      </c>
      <c r="F88">
        <v>1060392</v>
      </c>
      <c r="G88" s="1">
        <f>ROUND(SUMIF(résultats!B:B,classement!F88,résultats!O:O),0)</f>
        <v>0</v>
      </c>
      <c r="H88">
        <f>SUMIF(résultats!B:B,classement!F88,résultats!N:N)</f>
        <v>32</v>
      </c>
      <c r="I88" s="2" t="str">
        <f t="shared" si="8"/>
        <v>0/32</v>
      </c>
      <c r="J88" s="3">
        <f t="shared" si="9"/>
        <v>0</v>
      </c>
      <c r="K88">
        <f>ROUND(SUMIF(résultats!B:B,classement!F88,résultats!R:R),0)</f>
        <v>0</v>
      </c>
      <c r="L88">
        <f>SUMIF(résultats!B:B,classement!F88,résultats!Q:Q)</f>
        <v>53</v>
      </c>
      <c r="M88" s="2" t="str">
        <f t="shared" si="10"/>
        <v>0/53</v>
      </c>
      <c r="N88" s="3">
        <f t="shared" si="11"/>
        <v>0</v>
      </c>
      <c r="O88">
        <f>ROUND(SUMIF(résultats!B:B,classement!F88,résultats!U:U),0)</f>
        <v>0</v>
      </c>
      <c r="P88">
        <f>SUMIF(résultats!B:B,classement!F88,résultats!T:T)</f>
        <v>168</v>
      </c>
      <c r="Q88" s="2" t="str">
        <f t="shared" si="12"/>
        <v>0/168</v>
      </c>
      <c r="R88" s="3">
        <f t="shared" si="13"/>
        <v>0</v>
      </c>
      <c r="S88">
        <f>ROUND(SUMIF(résultats!B:B,classement!F88,résultats!X:X),0)</f>
        <v>0</v>
      </c>
      <c r="T88">
        <f>SUMIF(résultats!B:B,classement!F88,résultats!W:W)</f>
        <v>536</v>
      </c>
      <c r="U88" s="2" t="str">
        <f t="shared" si="14"/>
        <v>0/536</v>
      </c>
      <c r="V88" s="3">
        <f t="shared" si="15"/>
        <v>0</v>
      </c>
    </row>
    <row r="89" spans="1:22" ht="14.25">
      <c r="A89">
        <v>5301</v>
      </c>
      <c r="B89" t="s">
        <v>89</v>
      </c>
      <c r="C89" t="s">
        <v>26</v>
      </c>
      <c r="D89" t="s">
        <v>253</v>
      </c>
      <c r="E89" t="s">
        <v>81</v>
      </c>
      <c r="F89">
        <v>1182242</v>
      </c>
      <c r="G89" s="1">
        <f>ROUND(SUMIF(résultats!B:B,classement!F89,résultats!O:O),0)</f>
        <v>0</v>
      </c>
      <c r="H89">
        <f>SUMIF(résultats!B:B,classement!F89,résultats!N:N)</f>
        <v>32</v>
      </c>
      <c r="I89" s="2" t="str">
        <f t="shared" si="8"/>
        <v>0/32</v>
      </c>
      <c r="J89" s="3">
        <f t="shared" si="9"/>
        <v>0</v>
      </c>
      <c r="K89">
        <f>ROUND(SUMIF(résultats!B:B,classement!F89,résultats!R:R),0)</f>
        <v>0</v>
      </c>
      <c r="L89">
        <f>SUMIF(résultats!B:B,classement!F89,résultats!Q:Q)</f>
        <v>53</v>
      </c>
      <c r="M89" s="2" t="str">
        <f t="shared" si="10"/>
        <v>0/53</v>
      </c>
      <c r="N89" s="3">
        <f t="shared" si="11"/>
        <v>0</v>
      </c>
      <c r="O89">
        <f>ROUND(SUMIF(résultats!B:B,classement!F89,résultats!U:U),0)</f>
        <v>0</v>
      </c>
      <c r="P89">
        <f>SUMIF(résultats!B:B,classement!F89,résultats!T:T)</f>
        <v>78</v>
      </c>
      <c r="Q89" s="2" t="str">
        <f t="shared" si="12"/>
        <v>0/78</v>
      </c>
      <c r="R89" s="3">
        <f t="shared" si="13"/>
        <v>0</v>
      </c>
      <c r="S89">
        <f>ROUND(SUMIF(résultats!B:B,classement!F89,résultats!X:X),0)</f>
        <v>0</v>
      </c>
      <c r="T89">
        <f>SUMIF(résultats!B:B,classement!F89,résultats!W:W)</f>
        <v>196</v>
      </c>
      <c r="U89" s="2" t="str">
        <f t="shared" si="14"/>
        <v>0/196</v>
      </c>
      <c r="V89" s="3">
        <f t="shared" si="15"/>
        <v>0</v>
      </c>
    </row>
    <row r="90" spans="1:22" ht="14.25">
      <c r="A90">
        <v>5423</v>
      </c>
      <c r="B90" t="s">
        <v>193</v>
      </c>
      <c r="C90" t="s">
        <v>288</v>
      </c>
      <c r="D90" t="s">
        <v>253</v>
      </c>
      <c r="E90" t="s">
        <v>194</v>
      </c>
      <c r="F90">
        <v>2308963</v>
      </c>
      <c r="G90" s="1">
        <f>ROUND(SUMIF(résultats!B:B,classement!F90,résultats!O:O),0)</f>
        <v>0</v>
      </c>
      <c r="H90">
        <f>SUMIF(résultats!B:B,classement!F90,résultats!N:N)</f>
        <v>13</v>
      </c>
      <c r="I90" s="2" t="str">
        <f t="shared" si="8"/>
        <v>0/13</v>
      </c>
      <c r="J90" s="3">
        <f t="shared" si="9"/>
        <v>0</v>
      </c>
      <c r="K90">
        <f>ROUND(SUMIF(résultats!B:B,classement!F90,résultats!R:R),0)</f>
        <v>0</v>
      </c>
      <c r="L90">
        <f>SUMIF(résultats!B:B,classement!F90,résultats!Q:Q)</f>
        <v>56</v>
      </c>
      <c r="M90" s="2" t="str">
        <f t="shared" si="10"/>
        <v>0/56</v>
      </c>
      <c r="N90" s="3">
        <f t="shared" si="11"/>
        <v>0</v>
      </c>
      <c r="O90">
        <f>ROUND(SUMIF(résultats!B:B,classement!F90,résultats!U:U),0)</f>
        <v>0</v>
      </c>
      <c r="P90">
        <f>SUMIF(résultats!B:B,classement!F90,résultats!T:T)</f>
        <v>88</v>
      </c>
      <c r="Q90" s="2" t="str">
        <f t="shared" si="12"/>
        <v>0/88</v>
      </c>
      <c r="R90" s="3">
        <f t="shared" si="13"/>
        <v>0</v>
      </c>
      <c r="S90">
        <f>ROUND(SUMIF(résultats!B:B,classement!F90,résultats!X:X),0)</f>
        <v>0</v>
      </c>
      <c r="T90">
        <f>SUMIF(résultats!B:B,classement!F90,résultats!W:W)</f>
        <v>280</v>
      </c>
      <c r="U90" s="2" t="str">
        <f t="shared" si="14"/>
        <v>0/280</v>
      </c>
      <c r="V90" s="3">
        <f t="shared" si="15"/>
        <v>0</v>
      </c>
    </row>
    <row r="91" spans="1:22" ht="14.25">
      <c r="A91">
        <v>5427</v>
      </c>
      <c r="B91" t="s">
        <v>209</v>
      </c>
      <c r="C91" t="s">
        <v>288</v>
      </c>
      <c r="D91" t="s">
        <v>253</v>
      </c>
      <c r="E91" t="s">
        <v>205</v>
      </c>
      <c r="F91">
        <v>2504104</v>
      </c>
      <c r="G91" s="1">
        <f>ROUND(SUMIF(résultats!B:B,classement!F91,résultats!O:O),0)</f>
        <v>0</v>
      </c>
      <c r="H91">
        <f>SUMIF(résultats!B:B,classement!F91,résultats!N:N)</f>
        <v>32</v>
      </c>
      <c r="I91" s="2" t="str">
        <f t="shared" si="8"/>
        <v>0/32</v>
      </c>
      <c r="J91" s="3">
        <f t="shared" si="9"/>
        <v>0</v>
      </c>
      <c r="K91">
        <f>ROUND(SUMIF(résultats!B:B,classement!F91,résultats!R:R),0)</f>
        <v>0</v>
      </c>
      <c r="L91">
        <f>SUMIF(résultats!B:B,classement!F91,résultats!Q:Q)</f>
        <v>47</v>
      </c>
      <c r="M91" s="2" t="str">
        <f t="shared" si="10"/>
        <v>0/47</v>
      </c>
      <c r="N91" s="3">
        <f t="shared" si="11"/>
        <v>0</v>
      </c>
      <c r="O91">
        <f>ROUND(SUMIF(résultats!B:B,classement!F91,résultats!U:U),0)</f>
        <v>0</v>
      </c>
      <c r="P91">
        <f>SUMIF(résultats!B:B,classement!F91,résultats!T:T)</f>
        <v>70</v>
      </c>
      <c r="Q91" s="2" t="str">
        <f t="shared" si="12"/>
        <v>0/70</v>
      </c>
      <c r="R91" s="3">
        <f t="shared" si="13"/>
        <v>0</v>
      </c>
      <c r="S91">
        <f>ROUND(SUMIF(résultats!B:B,classement!F91,résultats!X:X),0)</f>
        <v>7</v>
      </c>
      <c r="T91">
        <f>SUMIF(résultats!B:B,classement!F91,résultats!W:W)</f>
        <v>156</v>
      </c>
      <c r="U91" s="2" t="str">
        <f t="shared" si="14"/>
        <v>7/156</v>
      </c>
      <c r="V91" s="3">
        <f t="shared" si="15"/>
        <v>0.04487179487179487</v>
      </c>
    </row>
    <row r="92" spans="1:22" ht="14.25">
      <c r="A92">
        <v>5449</v>
      </c>
      <c r="B92" t="s">
        <v>85</v>
      </c>
      <c r="C92" t="s">
        <v>287</v>
      </c>
      <c r="D92" t="s">
        <v>253</v>
      </c>
      <c r="E92" t="s">
        <v>81</v>
      </c>
      <c r="F92">
        <v>1067985</v>
      </c>
      <c r="G92" s="1">
        <f>ROUND(SUMIF(résultats!B:B,classement!F92,résultats!O:O),0)</f>
        <v>0</v>
      </c>
      <c r="H92">
        <f>SUMIF(résultats!B:B,classement!F92,résultats!N:N)</f>
        <v>30</v>
      </c>
      <c r="I92" s="2" t="str">
        <f t="shared" si="8"/>
        <v>0/30</v>
      </c>
      <c r="J92" s="3">
        <f t="shared" si="9"/>
        <v>0</v>
      </c>
      <c r="K92">
        <f>ROUND(SUMIF(résultats!B:B,classement!F92,résultats!R:R),0)</f>
        <v>0</v>
      </c>
      <c r="L92">
        <f>SUMIF(résultats!B:B,classement!F92,résultats!Q:Q)</f>
        <v>45</v>
      </c>
      <c r="M92" s="2" t="str">
        <f t="shared" si="10"/>
        <v>0/45</v>
      </c>
      <c r="N92" s="3">
        <f t="shared" si="11"/>
        <v>0</v>
      </c>
      <c r="O92">
        <f>ROUND(SUMIF(résultats!B:B,classement!F92,résultats!U:U),0)</f>
        <v>0</v>
      </c>
      <c r="P92">
        <f>SUMIF(résultats!B:B,classement!F92,résultats!T:T)</f>
        <v>60</v>
      </c>
      <c r="Q92" s="2" t="str">
        <f t="shared" si="12"/>
        <v>0/60</v>
      </c>
      <c r="R92" s="3">
        <f t="shared" si="13"/>
        <v>0</v>
      </c>
      <c r="S92">
        <f>ROUND(SUMIF(résultats!B:B,classement!F92,résultats!X:X),0)</f>
        <v>0</v>
      </c>
      <c r="T92">
        <f>SUMIF(résultats!B:B,classement!F92,résultats!W:W)</f>
        <v>440</v>
      </c>
      <c r="U92" s="2" t="str">
        <f t="shared" si="14"/>
        <v>0/440</v>
      </c>
      <c r="V92" s="3">
        <f t="shared" si="15"/>
        <v>0</v>
      </c>
    </row>
    <row r="93" spans="1:22" ht="14.25">
      <c r="A93">
        <v>5489</v>
      </c>
      <c r="B93" t="s">
        <v>69</v>
      </c>
      <c r="C93" t="s">
        <v>288</v>
      </c>
      <c r="D93" t="s">
        <v>253</v>
      </c>
      <c r="E93" t="s">
        <v>41</v>
      </c>
      <c r="F93">
        <v>2213461</v>
      </c>
      <c r="G93" s="1">
        <f>ROUND(SUMIF(résultats!B:B,classement!F93,résultats!O:O),0)</f>
        <v>0</v>
      </c>
      <c r="H93">
        <f>SUMIF(résultats!B:B,classement!F93,résultats!N:N)</f>
        <v>62</v>
      </c>
      <c r="I93" s="2" t="str">
        <f t="shared" si="8"/>
        <v>0/62</v>
      </c>
      <c r="J93" s="3">
        <f t="shared" si="9"/>
        <v>0</v>
      </c>
      <c r="K93">
        <f>ROUND(SUMIF(résultats!B:B,classement!F93,résultats!R:R),0)</f>
        <v>0</v>
      </c>
      <c r="L93">
        <f>SUMIF(résultats!B:B,classement!F93,résultats!Q:Q)</f>
        <v>100</v>
      </c>
      <c r="M93" s="2" t="str">
        <f t="shared" si="10"/>
        <v>0/100</v>
      </c>
      <c r="N93" s="3">
        <f t="shared" si="11"/>
        <v>0</v>
      </c>
      <c r="O93">
        <f>ROUND(SUMIF(résultats!B:B,classement!F93,résultats!U:U),0)</f>
        <v>0</v>
      </c>
      <c r="P93">
        <f>SUMIF(résultats!B:B,classement!F93,résultats!T:T)</f>
        <v>234</v>
      </c>
      <c r="Q93" s="2" t="str">
        <f t="shared" si="12"/>
        <v>0/234</v>
      </c>
      <c r="R93" s="3">
        <f t="shared" si="13"/>
        <v>0</v>
      </c>
      <c r="S93">
        <f>ROUND(SUMIF(résultats!B:B,classement!F93,résultats!X:X),0)</f>
        <v>0</v>
      </c>
      <c r="T93">
        <f>SUMIF(résultats!B:B,classement!F93,résultats!W:W)</f>
        <v>860</v>
      </c>
      <c r="U93" s="2" t="str">
        <f t="shared" si="14"/>
        <v>0/860</v>
      </c>
      <c r="V93" s="3">
        <f t="shared" si="15"/>
        <v>0</v>
      </c>
    </row>
    <row r="94" spans="1:22" ht="14.25">
      <c r="A94">
        <v>5533</v>
      </c>
      <c r="B94" t="s">
        <v>187</v>
      </c>
      <c r="C94" t="s">
        <v>287</v>
      </c>
      <c r="D94" t="s">
        <v>253</v>
      </c>
      <c r="E94" t="s">
        <v>178</v>
      </c>
      <c r="F94">
        <v>2189581</v>
      </c>
      <c r="G94" s="1">
        <f>ROUND(SUMIF(résultats!B:B,classement!F94,résultats!O:O),0)</f>
        <v>0</v>
      </c>
      <c r="H94">
        <f>SUMIF(résultats!B:B,classement!F94,résultats!N:N)</f>
        <v>0</v>
      </c>
      <c r="I94" s="2" t="str">
        <f t="shared" si="8"/>
        <v>0/0</v>
      </c>
      <c r="J94" s="3">
        <f t="shared" si="9"/>
        <v>0</v>
      </c>
      <c r="K94">
        <f>ROUND(SUMIF(résultats!B:B,classement!F94,résultats!R:R),0)</f>
        <v>0</v>
      </c>
      <c r="L94">
        <f>SUMIF(résultats!B:B,classement!F94,résultats!Q:Q)</f>
        <v>2</v>
      </c>
      <c r="M94" s="2" t="str">
        <f t="shared" si="10"/>
        <v>0/2</v>
      </c>
      <c r="N94" s="3">
        <f t="shared" si="11"/>
        <v>0</v>
      </c>
      <c r="O94">
        <f>ROUND(SUMIF(résultats!B:B,classement!F94,résultats!U:U),0)</f>
        <v>0</v>
      </c>
      <c r="P94">
        <f>SUMIF(résultats!B:B,classement!F94,résultats!T:T)</f>
        <v>4</v>
      </c>
      <c r="Q94" s="2" t="str">
        <f t="shared" si="12"/>
        <v>0/4</v>
      </c>
      <c r="R94" s="3">
        <f t="shared" si="13"/>
        <v>0</v>
      </c>
      <c r="S94">
        <f>ROUND(SUMIF(résultats!B:B,classement!F94,résultats!X:X),0)</f>
        <v>0</v>
      </c>
      <c r="T94">
        <f>SUMIF(résultats!B:B,classement!F94,résultats!W:W)</f>
        <v>104</v>
      </c>
      <c r="U94" s="2" t="str">
        <f t="shared" si="14"/>
        <v>0/104</v>
      </c>
      <c r="V94" s="3">
        <f t="shared" si="15"/>
        <v>0</v>
      </c>
    </row>
    <row r="95" spans="1:22" ht="14.25">
      <c r="A95">
        <v>5547</v>
      </c>
      <c r="B95" t="s">
        <v>217</v>
      </c>
      <c r="C95" t="s">
        <v>26</v>
      </c>
      <c r="D95" t="s">
        <v>260</v>
      </c>
      <c r="E95" t="s">
        <v>212</v>
      </c>
      <c r="F95">
        <v>1044968</v>
      </c>
      <c r="G95" s="1">
        <f>ROUND(SUMIF(résultats!B:B,classement!F95,résultats!O:O),0)</f>
        <v>0</v>
      </c>
      <c r="H95">
        <f>SUMIF(résultats!B:B,classement!F95,résultats!N:N)</f>
        <v>0</v>
      </c>
      <c r="I95" s="2" t="str">
        <f t="shared" si="8"/>
        <v>0/0</v>
      </c>
      <c r="J95" s="3">
        <f t="shared" si="9"/>
        <v>0</v>
      </c>
      <c r="K95">
        <f>ROUND(SUMIF(résultats!B:B,classement!F95,résultats!R:R),0)</f>
        <v>0</v>
      </c>
      <c r="L95">
        <f>SUMIF(résultats!B:B,classement!F95,résultats!Q:Q)</f>
        <v>6</v>
      </c>
      <c r="M95" s="2" t="str">
        <f t="shared" si="10"/>
        <v>0/6</v>
      </c>
      <c r="N95" s="3">
        <f t="shared" si="11"/>
        <v>0</v>
      </c>
      <c r="O95">
        <f>ROUND(SUMIF(résultats!B:B,classement!F95,résultats!U:U),0)</f>
        <v>0</v>
      </c>
      <c r="P95">
        <f>SUMIF(résultats!B:B,classement!F95,résultats!T:T)</f>
        <v>98</v>
      </c>
      <c r="Q95" s="2" t="str">
        <f t="shared" si="12"/>
        <v>0/98</v>
      </c>
      <c r="R95" s="3">
        <f t="shared" si="13"/>
        <v>0</v>
      </c>
      <c r="S95">
        <f>ROUND(SUMIF(résultats!B:B,classement!F95,résultats!X:X),0)</f>
        <v>0</v>
      </c>
      <c r="T95">
        <f>SUMIF(résultats!B:B,classement!F95,résultats!W:W)</f>
        <v>220</v>
      </c>
      <c r="U95" s="2" t="str">
        <f t="shared" si="14"/>
        <v>0/220</v>
      </c>
      <c r="V95" s="3">
        <f t="shared" si="15"/>
        <v>0</v>
      </c>
    </row>
    <row r="96" spans="1:22" ht="14.25">
      <c r="A96">
        <v>5608</v>
      </c>
      <c r="B96" t="s">
        <v>176</v>
      </c>
      <c r="C96" t="s">
        <v>26</v>
      </c>
      <c r="D96" t="s">
        <v>265</v>
      </c>
      <c r="E96" t="s">
        <v>173</v>
      </c>
      <c r="F96">
        <v>2590461</v>
      </c>
      <c r="G96" s="1">
        <f>ROUND(SUMIF(résultats!B:B,classement!F96,résultats!O:O),0)</f>
        <v>0</v>
      </c>
      <c r="H96">
        <f>SUMIF(résultats!B:B,classement!F96,résultats!N:N)</f>
        <v>45</v>
      </c>
      <c r="I96" s="2" t="str">
        <f t="shared" si="8"/>
        <v>0/45</v>
      </c>
      <c r="J96" s="3">
        <f t="shared" si="9"/>
        <v>0</v>
      </c>
      <c r="K96">
        <f>ROUND(SUMIF(résultats!B:B,classement!F96,résultats!R:R),0)</f>
        <v>0</v>
      </c>
      <c r="L96">
        <f>SUMIF(résultats!B:B,classement!F96,résultats!Q:Q)</f>
        <v>67.5</v>
      </c>
      <c r="M96" s="2" t="str">
        <f t="shared" si="10"/>
        <v>0/67.5</v>
      </c>
      <c r="N96" s="3">
        <f t="shared" si="11"/>
        <v>0</v>
      </c>
      <c r="O96">
        <f>ROUND(SUMIF(résultats!B:B,classement!F96,résultats!U:U),0)</f>
        <v>0</v>
      </c>
      <c r="P96">
        <f>SUMIF(résultats!B:B,classement!F96,résultats!T:T)</f>
        <v>180</v>
      </c>
      <c r="Q96" s="2" t="str">
        <f t="shared" si="12"/>
        <v>0/180</v>
      </c>
      <c r="R96" s="3">
        <f t="shared" si="13"/>
        <v>0</v>
      </c>
      <c r="S96">
        <f>ROUND(SUMIF(résultats!B:B,classement!F96,résultats!X:X),0)</f>
        <v>69</v>
      </c>
      <c r="T96">
        <f>SUMIF(résultats!B:B,classement!F96,résultats!W:W)</f>
        <v>360</v>
      </c>
      <c r="U96" s="2" t="str">
        <f t="shared" si="14"/>
        <v>69/360</v>
      </c>
      <c r="V96" s="3">
        <f t="shared" si="15"/>
        <v>0.19166666666666668</v>
      </c>
    </row>
    <row r="97" spans="1:22" ht="14.25">
      <c r="A97">
        <v>5660</v>
      </c>
      <c r="B97" t="s">
        <v>235</v>
      </c>
      <c r="C97" t="s">
        <v>26</v>
      </c>
      <c r="D97" t="s">
        <v>255</v>
      </c>
      <c r="E97" t="s">
        <v>236</v>
      </c>
      <c r="F97">
        <v>1014556</v>
      </c>
      <c r="G97" s="1">
        <f>ROUND(SUMIF(résultats!B:B,classement!F97,résultats!O:O),0)</f>
        <v>0</v>
      </c>
      <c r="H97">
        <f>SUMIF(résultats!B:B,classement!F97,résultats!N:N)</f>
        <v>106</v>
      </c>
      <c r="I97" s="2" t="str">
        <f t="shared" si="8"/>
        <v>0/106</v>
      </c>
      <c r="J97" s="3">
        <f t="shared" si="9"/>
        <v>0</v>
      </c>
      <c r="K97">
        <f>ROUND(SUMIF(résultats!B:B,classement!F97,résultats!R:R),0)</f>
        <v>0</v>
      </c>
      <c r="L97">
        <f>SUMIF(résultats!B:B,classement!F97,résultats!Q:Q)</f>
        <v>200.5</v>
      </c>
      <c r="M97" s="2" t="str">
        <f t="shared" si="10"/>
        <v>0/200.5</v>
      </c>
      <c r="N97" s="3">
        <f t="shared" si="11"/>
        <v>0</v>
      </c>
      <c r="O97">
        <f>ROUND(SUMIF(résultats!B:B,classement!F97,résultats!U:U),0)</f>
        <v>0</v>
      </c>
      <c r="P97">
        <f>SUMIF(résultats!B:B,classement!F97,résultats!T:T)</f>
        <v>377</v>
      </c>
      <c r="Q97" s="2" t="str">
        <f t="shared" si="12"/>
        <v>0/377</v>
      </c>
      <c r="R97" s="3">
        <f t="shared" si="13"/>
        <v>0</v>
      </c>
      <c r="S97">
        <f>ROUND(SUMIF(résultats!B:B,classement!F97,résultats!X:X),0)</f>
        <v>0</v>
      </c>
      <c r="T97">
        <f>SUMIF(résultats!B:B,classement!F97,résultats!W:W)</f>
        <v>1020</v>
      </c>
      <c r="U97" s="2" t="str">
        <f t="shared" si="14"/>
        <v>0/1020</v>
      </c>
      <c r="V97" s="3">
        <f t="shared" si="15"/>
        <v>0</v>
      </c>
    </row>
    <row r="98" spans="1:22" ht="14.25">
      <c r="A98">
        <v>5718</v>
      </c>
      <c r="B98" t="s">
        <v>283</v>
      </c>
      <c r="C98" t="s">
        <v>287</v>
      </c>
      <c r="D98" t="s">
        <v>253</v>
      </c>
      <c r="E98" t="s">
        <v>236</v>
      </c>
      <c r="F98">
        <v>1059951</v>
      </c>
      <c r="G98" s="1">
        <f>ROUND(SUMIF(résultats!B:B,classement!F98,résultats!O:O),0)</f>
        <v>0</v>
      </c>
      <c r="H98">
        <f>SUMIF(résultats!B:B,classement!F98,résultats!N:N)</f>
        <v>0</v>
      </c>
      <c r="I98" s="2" t="str">
        <f t="shared" si="8"/>
        <v>0/0</v>
      </c>
      <c r="J98" s="3">
        <f t="shared" si="9"/>
        <v>0</v>
      </c>
      <c r="K98">
        <f>ROUND(SUMIF(résultats!B:B,classement!F98,résultats!R:R),0)</f>
        <v>0</v>
      </c>
      <c r="L98">
        <f>SUMIF(résultats!B:B,classement!F98,résultats!Q:Q)</f>
        <v>2</v>
      </c>
      <c r="M98" s="2" t="str">
        <f t="shared" si="10"/>
        <v>0/2</v>
      </c>
      <c r="N98" s="3">
        <f t="shared" si="11"/>
        <v>0</v>
      </c>
      <c r="O98">
        <f>ROUND(SUMIF(résultats!B:B,classement!F98,résultats!U:U),0)</f>
        <v>0</v>
      </c>
      <c r="P98">
        <f>SUMIF(résultats!B:B,classement!F98,résultats!T:T)</f>
        <v>4</v>
      </c>
      <c r="Q98" s="2" t="str">
        <f t="shared" si="12"/>
        <v>0/4</v>
      </c>
      <c r="R98" s="3">
        <f t="shared" si="13"/>
        <v>0</v>
      </c>
      <c r="S98">
        <f>ROUND(SUMIF(résultats!B:B,classement!F98,résultats!X:X),0)</f>
        <v>0</v>
      </c>
      <c r="T98">
        <f>SUMIF(résultats!B:B,classement!F98,résultats!W:W)</f>
        <v>24</v>
      </c>
      <c r="U98" s="2" t="str">
        <f t="shared" si="14"/>
        <v>0/24</v>
      </c>
      <c r="V98" s="3">
        <f t="shared" si="15"/>
        <v>0</v>
      </c>
    </row>
    <row r="99" spans="1:22" ht="14.25">
      <c r="A99">
        <v>5838</v>
      </c>
      <c r="B99" t="s">
        <v>298</v>
      </c>
      <c r="C99" t="s">
        <v>287</v>
      </c>
      <c r="D99" t="s">
        <v>262</v>
      </c>
      <c r="E99" t="s">
        <v>81</v>
      </c>
      <c r="F99">
        <v>2687439</v>
      </c>
      <c r="G99" s="1">
        <f>ROUND(SUMIF(résultats!B:B,classement!F99,résultats!O:O),0)</f>
        <v>0</v>
      </c>
      <c r="H99">
        <f>SUMIF(résultats!B:B,classement!F99,résultats!N:N)</f>
        <v>0</v>
      </c>
      <c r="I99" s="2" t="str">
        <f t="shared" si="8"/>
        <v>0/0</v>
      </c>
      <c r="J99" s="3">
        <f t="shared" si="9"/>
        <v>0</v>
      </c>
      <c r="K99">
        <f>ROUND(SUMIF(résultats!B:B,classement!F99,résultats!R:R),0)</f>
        <v>0</v>
      </c>
      <c r="L99">
        <f>SUMIF(résultats!B:B,classement!F99,résultats!Q:Q)</f>
        <v>0</v>
      </c>
      <c r="M99" s="2" t="str">
        <f t="shared" si="10"/>
        <v>0/0</v>
      </c>
      <c r="N99" s="3">
        <f t="shared" si="11"/>
        <v>0</v>
      </c>
      <c r="O99">
        <f>ROUND(SUMIF(résultats!B:B,classement!F99,résultats!U:U),0)</f>
        <v>0</v>
      </c>
      <c r="P99">
        <f>SUMIF(résultats!B:B,classement!F99,résultats!T:T)</f>
        <v>0</v>
      </c>
      <c r="Q99" s="2" t="str">
        <f t="shared" si="12"/>
        <v>0/0</v>
      </c>
      <c r="R99" s="3">
        <f t="shared" si="13"/>
        <v>0</v>
      </c>
      <c r="S99">
        <f>ROUND(SUMIF(résultats!B:B,classement!F99,résultats!X:X),0)</f>
        <v>0</v>
      </c>
      <c r="T99">
        <f>SUMIF(résultats!B:B,classement!F99,résultats!W:W)</f>
        <v>0</v>
      </c>
      <c r="U99" s="2" t="str">
        <f t="shared" si="14"/>
        <v>0/0</v>
      </c>
      <c r="V99" s="3">
        <f t="shared" si="15"/>
        <v>0</v>
      </c>
    </row>
    <row r="100" spans="1:22" ht="14.25">
      <c r="A100">
        <v>5841</v>
      </c>
      <c r="B100" t="s">
        <v>67</v>
      </c>
      <c r="C100" t="s">
        <v>288</v>
      </c>
      <c r="D100" t="s">
        <v>255</v>
      </c>
      <c r="E100" t="s">
        <v>41</v>
      </c>
      <c r="F100">
        <v>2073161</v>
      </c>
      <c r="G100" s="1">
        <f>ROUND(SUMIF(résultats!B:B,classement!F100,résultats!O:O),0)</f>
        <v>0</v>
      </c>
      <c r="H100">
        <f>SUMIF(résultats!B:B,classement!F100,résultats!N:N)</f>
        <v>32</v>
      </c>
      <c r="I100" s="2" t="str">
        <f t="shared" si="8"/>
        <v>0/32</v>
      </c>
      <c r="J100" s="3">
        <f t="shared" si="9"/>
        <v>0</v>
      </c>
      <c r="K100">
        <f>ROUND(SUMIF(résultats!B:B,classement!F100,résultats!R:R),0)</f>
        <v>0</v>
      </c>
      <c r="L100">
        <f>SUMIF(résultats!B:B,classement!F100,résultats!Q:Q)</f>
        <v>47</v>
      </c>
      <c r="M100" s="2" t="str">
        <f t="shared" si="10"/>
        <v>0/47</v>
      </c>
      <c r="N100" s="3">
        <f t="shared" si="11"/>
        <v>0</v>
      </c>
      <c r="O100">
        <f>ROUND(SUMIF(résultats!B:B,classement!F100,résultats!U:U),0)</f>
        <v>0</v>
      </c>
      <c r="P100">
        <f>SUMIF(résultats!B:B,classement!F100,résultats!T:T)</f>
        <v>72</v>
      </c>
      <c r="Q100" s="2" t="str">
        <f t="shared" si="12"/>
        <v>0/72</v>
      </c>
      <c r="R100" s="3">
        <f t="shared" si="13"/>
        <v>0</v>
      </c>
      <c r="S100">
        <f>ROUND(SUMIF(résultats!B:B,classement!F100,résultats!X:X),0)</f>
        <v>0</v>
      </c>
      <c r="T100">
        <f>SUMIF(résultats!B:B,classement!F100,résultats!W:W)</f>
        <v>336</v>
      </c>
      <c r="U100" s="2" t="str">
        <f t="shared" si="14"/>
        <v>0/336</v>
      </c>
      <c r="V100" s="3">
        <f t="shared" si="15"/>
        <v>0</v>
      </c>
    </row>
    <row r="101" spans="1:22" ht="14.25">
      <c r="A101">
        <v>5858</v>
      </c>
      <c r="B101" t="s">
        <v>61</v>
      </c>
      <c r="C101" t="s">
        <v>287</v>
      </c>
      <c r="D101" t="s">
        <v>254</v>
      </c>
      <c r="E101" t="s">
        <v>41</v>
      </c>
      <c r="F101">
        <v>1066515</v>
      </c>
      <c r="G101" s="1">
        <f>ROUND(SUMIF(résultats!B:B,classement!F101,résultats!O:O),0)</f>
        <v>0</v>
      </c>
      <c r="H101">
        <f>SUMIF(résultats!B:B,classement!F101,résultats!N:N)</f>
        <v>30</v>
      </c>
      <c r="I101" s="2" t="str">
        <f t="shared" si="8"/>
        <v>0/30</v>
      </c>
      <c r="J101" s="3">
        <f t="shared" si="9"/>
        <v>0</v>
      </c>
      <c r="K101">
        <f>ROUND(SUMIF(résultats!B:B,classement!F101,résultats!R:R),0)</f>
        <v>0</v>
      </c>
      <c r="L101">
        <f>SUMIF(résultats!B:B,classement!F101,résultats!Q:Q)</f>
        <v>45</v>
      </c>
      <c r="M101" s="2" t="str">
        <f t="shared" si="10"/>
        <v>0/45</v>
      </c>
      <c r="N101" s="3">
        <f t="shared" si="11"/>
        <v>0</v>
      </c>
      <c r="O101">
        <f>ROUND(SUMIF(résultats!B:B,classement!F101,résultats!U:U),0)</f>
        <v>0</v>
      </c>
      <c r="P101">
        <f>SUMIF(résultats!B:B,classement!F101,résultats!T:T)</f>
        <v>62</v>
      </c>
      <c r="Q101" s="2" t="str">
        <f t="shared" si="12"/>
        <v>0/62</v>
      </c>
      <c r="R101" s="3">
        <f t="shared" si="13"/>
        <v>0</v>
      </c>
      <c r="S101">
        <f>ROUND(SUMIF(résultats!B:B,classement!F101,résultats!X:X),0)</f>
        <v>115</v>
      </c>
      <c r="T101">
        <f>SUMIF(résultats!B:B,classement!F101,résultats!W:W)</f>
        <v>220</v>
      </c>
      <c r="U101" s="2" t="str">
        <f t="shared" si="14"/>
        <v>115/220</v>
      </c>
      <c r="V101" s="3">
        <f t="shared" si="15"/>
        <v>0.5227272727272727</v>
      </c>
    </row>
    <row r="102" spans="1:22" ht="14.25">
      <c r="A102">
        <v>5861</v>
      </c>
      <c r="B102" t="s">
        <v>40</v>
      </c>
      <c r="C102" t="s">
        <v>288</v>
      </c>
      <c r="D102" t="s">
        <v>255</v>
      </c>
      <c r="E102" t="s">
        <v>41</v>
      </c>
      <c r="F102">
        <v>1009089</v>
      </c>
      <c r="G102" s="1">
        <f>ROUND(SUMIF(résultats!B:B,classement!F102,résultats!O:O),0)</f>
        <v>0</v>
      </c>
      <c r="H102">
        <f>SUMIF(résultats!B:B,classement!F102,résultats!N:N)</f>
        <v>30</v>
      </c>
      <c r="I102" s="2" t="str">
        <f t="shared" si="8"/>
        <v>0/30</v>
      </c>
      <c r="J102" s="3">
        <f t="shared" si="9"/>
        <v>0</v>
      </c>
      <c r="K102">
        <f>ROUND(SUMIF(résultats!B:B,classement!F102,résultats!R:R),0)</f>
        <v>0</v>
      </c>
      <c r="L102">
        <f>SUMIF(résultats!B:B,classement!F102,résultats!Q:Q)</f>
        <v>45</v>
      </c>
      <c r="M102" s="2" t="str">
        <f t="shared" si="10"/>
        <v>0/45</v>
      </c>
      <c r="N102" s="3">
        <f t="shared" si="11"/>
        <v>0</v>
      </c>
      <c r="O102">
        <f>ROUND(SUMIF(résultats!B:B,classement!F102,résultats!U:U),0)</f>
        <v>0</v>
      </c>
      <c r="P102">
        <f>SUMIF(résultats!B:B,classement!F102,résultats!T:T)</f>
        <v>62</v>
      </c>
      <c r="Q102" s="2" t="str">
        <f t="shared" si="12"/>
        <v>0/62</v>
      </c>
      <c r="R102" s="3">
        <f t="shared" si="13"/>
        <v>0</v>
      </c>
      <c r="S102">
        <f>ROUND(SUMIF(résultats!B:B,classement!F102,résultats!X:X),0)</f>
        <v>0</v>
      </c>
      <c r="T102">
        <f>SUMIF(résultats!B:B,classement!F102,résultats!W:W)</f>
        <v>300</v>
      </c>
      <c r="U102" s="2" t="str">
        <f t="shared" si="14"/>
        <v>0/300</v>
      </c>
      <c r="V102" s="3">
        <f t="shared" si="15"/>
        <v>0</v>
      </c>
    </row>
    <row r="103" spans="1:22" ht="14.25">
      <c r="A103">
        <v>5872</v>
      </c>
      <c r="B103" t="s">
        <v>160</v>
      </c>
      <c r="C103" t="s">
        <v>288</v>
      </c>
      <c r="D103" t="s">
        <v>254</v>
      </c>
      <c r="E103" t="s">
        <v>159</v>
      </c>
      <c r="F103">
        <v>1065469</v>
      </c>
      <c r="G103" s="1">
        <f>ROUND(SUMIF(résultats!B:B,classement!F103,résultats!O:O),0)</f>
        <v>0</v>
      </c>
      <c r="H103">
        <f>SUMIF(résultats!B:B,classement!F103,résultats!N:N)</f>
        <v>52</v>
      </c>
      <c r="I103" s="2" t="str">
        <f t="shared" si="8"/>
        <v>0/52</v>
      </c>
      <c r="J103" s="3">
        <f t="shared" si="9"/>
        <v>0</v>
      </c>
      <c r="K103">
        <f>ROUND(SUMIF(résultats!B:B,classement!F103,résultats!R:R),0)</f>
        <v>0</v>
      </c>
      <c r="L103">
        <f>SUMIF(résultats!B:B,classement!F103,résultats!Q:Q)</f>
        <v>77</v>
      </c>
      <c r="M103" s="2" t="str">
        <f t="shared" si="10"/>
        <v>0/77</v>
      </c>
      <c r="N103" s="3">
        <f t="shared" si="11"/>
        <v>0</v>
      </c>
      <c r="O103">
        <f>ROUND(SUMIF(résultats!B:B,classement!F103,résultats!U:U),0)</f>
        <v>0</v>
      </c>
      <c r="P103">
        <f>SUMIF(résultats!B:B,classement!F103,résultats!T:T)</f>
        <v>113</v>
      </c>
      <c r="Q103" s="2" t="str">
        <f t="shared" si="12"/>
        <v>0/113</v>
      </c>
      <c r="R103" s="3">
        <f t="shared" si="13"/>
        <v>0</v>
      </c>
      <c r="S103">
        <f>ROUND(SUMIF(résultats!B:B,classement!F103,résultats!X:X),0)</f>
        <v>0</v>
      </c>
      <c r="T103">
        <f>SUMIF(résultats!B:B,classement!F103,résultats!W:W)</f>
        <v>482</v>
      </c>
      <c r="U103" s="2" t="str">
        <f t="shared" si="14"/>
        <v>0/482</v>
      </c>
      <c r="V103" s="3">
        <f t="shared" si="15"/>
        <v>0</v>
      </c>
    </row>
    <row r="104" spans="1:22" ht="14.25">
      <c r="A104">
        <v>5994</v>
      </c>
      <c r="B104" t="s">
        <v>183</v>
      </c>
      <c r="C104" t="s">
        <v>287</v>
      </c>
      <c r="D104" t="s">
        <v>254</v>
      </c>
      <c r="E104" t="s">
        <v>178</v>
      </c>
      <c r="F104">
        <v>2189536</v>
      </c>
      <c r="G104" s="1">
        <f>ROUND(SUMIF(résultats!B:B,classement!F104,résultats!O:O),0)</f>
        <v>0</v>
      </c>
      <c r="H104">
        <f>SUMIF(résultats!B:B,classement!F104,résultats!N:N)</f>
        <v>20</v>
      </c>
      <c r="I104" s="2" t="str">
        <f t="shared" si="8"/>
        <v>0/20</v>
      </c>
      <c r="J104" s="3">
        <f t="shared" si="9"/>
        <v>0</v>
      </c>
      <c r="K104">
        <f>ROUND(SUMIF(résultats!B:B,classement!F104,résultats!R:R),0)</f>
        <v>0</v>
      </c>
      <c r="L104">
        <f>SUMIF(résultats!B:B,classement!F104,résultats!Q:Q)</f>
        <v>30</v>
      </c>
      <c r="M104" s="2" t="str">
        <f t="shared" si="10"/>
        <v>0/30</v>
      </c>
      <c r="N104" s="3">
        <f t="shared" si="11"/>
        <v>0</v>
      </c>
      <c r="O104">
        <f>ROUND(SUMIF(résultats!B:B,classement!F104,résultats!U:U),0)</f>
        <v>0</v>
      </c>
      <c r="P104">
        <f>SUMIF(résultats!B:B,classement!F104,résultats!T:T)</f>
        <v>130</v>
      </c>
      <c r="Q104" s="2" t="str">
        <f t="shared" si="12"/>
        <v>0/130</v>
      </c>
      <c r="R104" s="3">
        <f t="shared" si="13"/>
        <v>0</v>
      </c>
      <c r="S104">
        <f>ROUND(SUMIF(résultats!B:B,classement!F104,résultats!X:X),0)</f>
        <v>0</v>
      </c>
      <c r="T104">
        <f>SUMIF(résultats!B:B,classement!F104,résultats!W:W)</f>
        <v>340</v>
      </c>
      <c r="U104" s="2" t="str">
        <f t="shared" si="14"/>
        <v>0/340</v>
      </c>
      <c r="V104" s="3">
        <f t="shared" si="15"/>
        <v>0</v>
      </c>
    </row>
    <row r="105" spans="1:22" ht="14.25">
      <c r="A105">
        <v>6001</v>
      </c>
      <c r="B105" t="s">
        <v>344</v>
      </c>
      <c r="C105" t="s">
        <v>26</v>
      </c>
      <c r="D105" t="s">
        <v>253</v>
      </c>
      <c r="E105" t="s">
        <v>101</v>
      </c>
      <c r="F105">
        <v>2084028</v>
      </c>
      <c r="G105" s="1">
        <f>ROUND(SUMIF(résultats!B:B,classement!F105,résultats!O:O),0)</f>
        <v>0</v>
      </c>
      <c r="H105">
        <f>SUMIF(résultats!B:B,classement!F105,résultats!N:N)</f>
        <v>0</v>
      </c>
      <c r="I105" s="2" t="str">
        <f t="shared" si="8"/>
        <v>0/0</v>
      </c>
      <c r="J105" s="3">
        <f t="shared" si="9"/>
        <v>0</v>
      </c>
      <c r="K105">
        <f>ROUND(SUMIF(résultats!B:B,classement!F105,résultats!R:R),0)</f>
        <v>0</v>
      </c>
      <c r="L105">
        <f>SUMIF(résultats!B:B,classement!F105,résultats!Q:Q)</f>
        <v>0</v>
      </c>
      <c r="M105" s="2" t="str">
        <f t="shared" si="10"/>
        <v>0/0</v>
      </c>
      <c r="N105" s="3">
        <f t="shared" si="11"/>
        <v>0</v>
      </c>
      <c r="O105">
        <f>ROUND(SUMIF(résultats!B:B,classement!F105,résultats!U:U),0)</f>
        <v>0</v>
      </c>
      <c r="P105">
        <f>SUMIF(résultats!B:B,classement!F105,résultats!T:T)</f>
        <v>0</v>
      </c>
      <c r="Q105" s="2" t="str">
        <f t="shared" si="12"/>
        <v>0/0</v>
      </c>
      <c r="R105" s="3">
        <f t="shared" si="13"/>
        <v>0</v>
      </c>
      <c r="S105">
        <f>ROUND(SUMIF(résultats!B:B,classement!F105,résultats!X:X),0)</f>
        <v>0</v>
      </c>
      <c r="T105">
        <f>SUMIF(résultats!B:B,classement!F105,résultats!W:W)</f>
        <v>0</v>
      </c>
      <c r="U105" s="2" t="str">
        <f t="shared" si="14"/>
        <v>0/0</v>
      </c>
      <c r="V105" s="3">
        <f t="shared" si="15"/>
        <v>0</v>
      </c>
    </row>
    <row r="106" spans="1:22" ht="14.25">
      <c r="A106">
        <v>6014</v>
      </c>
      <c r="B106" t="s">
        <v>48</v>
      </c>
      <c r="C106" t="s">
        <v>288</v>
      </c>
      <c r="D106" t="s">
        <v>255</v>
      </c>
      <c r="E106" t="s">
        <v>41</v>
      </c>
      <c r="F106">
        <v>1027809</v>
      </c>
      <c r="G106" s="1">
        <f>ROUND(SUMIF(résultats!B:B,classement!F106,résultats!O:O),0)</f>
        <v>0</v>
      </c>
      <c r="H106">
        <f>SUMIF(résultats!B:B,classement!F106,résultats!N:N)</f>
        <v>0</v>
      </c>
      <c r="I106" s="2" t="str">
        <f t="shared" si="8"/>
        <v>0/0</v>
      </c>
      <c r="J106" s="3">
        <f t="shared" si="9"/>
        <v>0</v>
      </c>
      <c r="K106">
        <f>ROUND(SUMIF(résultats!B:B,classement!F106,résultats!R:R),0)</f>
        <v>0</v>
      </c>
      <c r="L106">
        <f>SUMIF(résultats!B:B,classement!F106,résultats!Q:Q)</f>
        <v>0</v>
      </c>
      <c r="M106" s="2" t="str">
        <f t="shared" si="10"/>
        <v>0/0</v>
      </c>
      <c r="N106" s="3">
        <f t="shared" si="11"/>
        <v>0</v>
      </c>
      <c r="O106">
        <f>ROUND(SUMIF(résultats!B:B,classement!F106,résultats!U:U),0)</f>
        <v>0</v>
      </c>
      <c r="P106">
        <f>SUMIF(résultats!B:B,classement!F106,résultats!T:T)</f>
        <v>2</v>
      </c>
      <c r="Q106" s="2" t="str">
        <f t="shared" si="12"/>
        <v>0/2</v>
      </c>
      <c r="R106" s="3">
        <f t="shared" si="13"/>
        <v>0</v>
      </c>
      <c r="S106">
        <f>ROUND(SUMIF(résultats!B:B,classement!F106,résultats!X:X),0)</f>
        <v>0</v>
      </c>
      <c r="T106">
        <f>SUMIF(résultats!B:B,classement!F106,résultats!W:W)</f>
        <v>100</v>
      </c>
      <c r="U106" s="2" t="str">
        <f t="shared" si="14"/>
        <v>0/100</v>
      </c>
      <c r="V106" s="3">
        <f t="shared" si="15"/>
        <v>0</v>
      </c>
    </row>
    <row r="107" spans="1:22" ht="14.25">
      <c r="A107">
        <v>6055</v>
      </c>
      <c r="B107" t="s">
        <v>210</v>
      </c>
      <c r="C107" t="s">
        <v>287</v>
      </c>
      <c r="D107" t="s">
        <v>260</v>
      </c>
      <c r="E107" t="s">
        <v>205</v>
      </c>
      <c r="F107">
        <v>3330699</v>
      </c>
      <c r="G107" s="1">
        <f>ROUND(SUMIF(résultats!B:B,classement!F107,résultats!O:O),0)</f>
        <v>0</v>
      </c>
      <c r="H107">
        <f>SUMIF(résultats!B:B,classement!F107,résultats!N:N)</f>
        <v>30</v>
      </c>
      <c r="I107" s="2" t="str">
        <f t="shared" si="8"/>
        <v>0/30</v>
      </c>
      <c r="J107" s="3">
        <f t="shared" si="9"/>
        <v>0</v>
      </c>
      <c r="K107">
        <f>ROUND(SUMIF(résultats!B:B,classement!F107,résultats!R:R),0)</f>
        <v>0</v>
      </c>
      <c r="L107">
        <f>SUMIF(résultats!B:B,classement!F107,résultats!Q:Q)</f>
        <v>45</v>
      </c>
      <c r="M107" s="2" t="str">
        <f t="shared" si="10"/>
        <v>0/45</v>
      </c>
      <c r="N107" s="3">
        <f t="shared" si="11"/>
        <v>0</v>
      </c>
      <c r="O107">
        <f>ROUND(SUMIF(résultats!B:B,classement!F107,résultats!U:U),0)</f>
        <v>0</v>
      </c>
      <c r="P107">
        <f>SUMIF(résultats!B:B,classement!F107,résultats!T:T)</f>
        <v>150</v>
      </c>
      <c r="Q107" s="2" t="str">
        <f t="shared" si="12"/>
        <v>0/150</v>
      </c>
      <c r="R107" s="3">
        <f t="shared" si="13"/>
        <v>0</v>
      </c>
      <c r="S107">
        <f>ROUND(SUMIF(résultats!B:B,classement!F107,résultats!X:X),0)</f>
        <v>0</v>
      </c>
      <c r="T107">
        <f>SUMIF(résultats!B:B,classement!F107,résultats!W:W)</f>
        <v>380</v>
      </c>
      <c r="U107" s="2" t="str">
        <f t="shared" si="14"/>
        <v>0/380</v>
      </c>
      <c r="V107" s="3">
        <f t="shared" si="15"/>
        <v>0</v>
      </c>
    </row>
    <row r="108" spans="1:22" ht="14.25">
      <c r="A108">
        <v>6145</v>
      </c>
      <c r="B108" t="s">
        <v>73</v>
      </c>
      <c r="C108" t="s">
        <v>288</v>
      </c>
      <c r="D108" t="s">
        <v>253</v>
      </c>
      <c r="E108" t="s">
        <v>41</v>
      </c>
      <c r="F108">
        <v>2519467</v>
      </c>
      <c r="G108" s="1">
        <f>ROUND(SUMIF(résultats!B:B,classement!F108,résultats!O:O),0)</f>
        <v>0</v>
      </c>
      <c r="H108">
        <f>SUMIF(résultats!B:B,classement!F108,résultats!N:N)</f>
        <v>0</v>
      </c>
      <c r="I108" s="2" t="str">
        <f t="shared" si="8"/>
        <v>0/0</v>
      </c>
      <c r="J108" s="3">
        <f t="shared" si="9"/>
        <v>0</v>
      </c>
      <c r="K108">
        <f>ROUND(SUMIF(résultats!B:B,classement!F108,résultats!R:R),0)</f>
        <v>0</v>
      </c>
      <c r="L108">
        <f>SUMIF(résultats!B:B,classement!F108,résultats!Q:Q)</f>
        <v>0</v>
      </c>
      <c r="M108" s="2" t="str">
        <f t="shared" si="10"/>
        <v>0/0</v>
      </c>
      <c r="N108" s="3">
        <f t="shared" si="11"/>
        <v>0</v>
      </c>
      <c r="O108">
        <f>ROUND(SUMIF(résultats!B:B,classement!F108,résultats!U:U),0)</f>
        <v>0</v>
      </c>
      <c r="P108">
        <f>SUMIF(résultats!B:B,classement!F108,résultats!T:T)</f>
        <v>2</v>
      </c>
      <c r="Q108" s="2" t="str">
        <f t="shared" si="12"/>
        <v>0/2</v>
      </c>
      <c r="R108" s="3">
        <f t="shared" si="13"/>
        <v>0</v>
      </c>
      <c r="S108">
        <f>ROUND(SUMIF(résultats!B:B,classement!F108,résultats!X:X),0)</f>
        <v>0</v>
      </c>
      <c r="T108">
        <f>SUMIF(résultats!B:B,classement!F108,résultats!W:W)</f>
        <v>100</v>
      </c>
      <c r="U108" s="2" t="str">
        <f t="shared" si="14"/>
        <v>0/100</v>
      </c>
      <c r="V108" s="3">
        <f t="shared" si="15"/>
        <v>0</v>
      </c>
    </row>
    <row r="109" spans="1:22" ht="14.25">
      <c r="A109">
        <v>6228</v>
      </c>
      <c r="B109" t="s">
        <v>387</v>
      </c>
      <c r="C109" t="s">
        <v>26</v>
      </c>
      <c r="D109" t="s">
        <v>253</v>
      </c>
      <c r="E109" t="s">
        <v>167</v>
      </c>
      <c r="F109">
        <v>1083118</v>
      </c>
      <c r="G109" s="1">
        <f>ROUND(SUMIF(résultats!B:B,classement!F109,résultats!O:O),0)</f>
        <v>0</v>
      </c>
      <c r="H109">
        <f>SUMIF(résultats!B:B,classement!F109,résultats!N:N)</f>
        <v>0</v>
      </c>
      <c r="I109" s="2" t="str">
        <f t="shared" si="8"/>
        <v>0/0</v>
      </c>
      <c r="J109" s="3">
        <f t="shared" si="9"/>
        <v>0</v>
      </c>
      <c r="K109">
        <f>ROUND(SUMIF(résultats!B:B,classement!F109,résultats!R:R),0)</f>
        <v>0</v>
      </c>
      <c r="L109">
        <f>SUMIF(résultats!B:B,classement!F109,résultats!Q:Q)</f>
        <v>0</v>
      </c>
      <c r="M109" s="2" t="str">
        <f t="shared" si="10"/>
        <v>0/0</v>
      </c>
      <c r="N109" s="3">
        <f t="shared" si="11"/>
        <v>0</v>
      </c>
      <c r="O109">
        <f>ROUND(SUMIF(résultats!B:B,classement!F109,résultats!U:U),0)</f>
        <v>0</v>
      </c>
      <c r="P109">
        <f>SUMIF(résultats!B:B,classement!F109,résultats!T:T)</f>
        <v>0</v>
      </c>
      <c r="Q109" s="2" t="str">
        <f t="shared" si="12"/>
        <v>0/0</v>
      </c>
      <c r="R109" s="3">
        <f t="shared" si="13"/>
        <v>0</v>
      </c>
      <c r="S109">
        <f>ROUND(SUMIF(résultats!B:B,classement!F109,résultats!X:X),0)</f>
        <v>0</v>
      </c>
      <c r="T109">
        <f>SUMIF(résultats!B:B,classement!F109,résultats!W:W)</f>
        <v>0</v>
      </c>
      <c r="U109" s="2" t="str">
        <f t="shared" si="14"/>
        <v>0/0</v>
      </c>
      <c r="V109" s="3">
        <f t="shared" si="15"/>
        <v>0</v>
      </c>
    </row>
    <row r="110" spans="1:22" ht="14.25">
      <c r="A110">
        <v>6259</v>
      </c>
      <c r="B110" t="s">
        <v>132</v>
      </c>
      <c r="C110" t="s">
        <v>26</v>
      </c>
      <c r="D110">
        <v>7</v>
      </c>
      <c r="E110" t="s">
        <v>101</v>
      </c>
      <c r="F110">
        <v>1165108</v>
      </c>
      <c r="G110" s="1">
        <f>ROUND(SUMIF(résultats!B:B,classement!F110,résultats!O:O),0)</f>
        <v>0</v>
      </c>
      <c r="H110">
        <f>SUMIF(résultats!B:B,classement!F110,résultats!N:N)</f>
        <v>354</v>
      </c>
      <c r="I110" s="2" t="str">
        <f t="shared" si="8"/>
        <v>0/354</v>
      </c>
      <c r="J110" s="3">
        <f t="shared" si="9"/>
        <v>0</v>
      </c>
      <c r="K110">
        <f>ROUND(SUMIF(résultats!B:B,classement!F110,résultats!R:R),0)</f>
        <v>0</v>
      </c>
      <c r="L110">
        <f>SUMIF(résultats!B:B,classement!F110,résultats!Q:Q)</f>
        <v>594.5</v>
      </c>
      <c r="M110" s="2" t="str">
        <f t="shared" si="10"/>
        <v>0/594.5</v>
      </c>
      <c r="N110" s="3">
        <f t="shared" si="11"/>
        <v>0</v>
      </c>
      <c r="O110">
        <f>ROUND(SUMIF(résultats!B:B,classement!F110,résultats!U:U),0)</f>
        <v>0</v>
      </c>
      <c r="P110">
        <f>SUMIF(résultats!B:B,classement!F110,résultats!T:T)</f>
        <v>842</v>
      </c>
      <c r="Q110" s="2" t="str">
        <f t="shared" si="12"/>
        <v>0/842</v>
      </c>
      <c r="R110" s="3">
        <f t="shared" si="13"/>
        <v>0</v>
      </c>
      <c r="S110">
        <f>ROUND(SUMIF(résultats!B:B,classement!F110,résultats!X:X),0)</f>
        <v>0</v>
      </c>
      <c r="T110">
        <f>SUMIF(résultats!B:B,classement!F110,résultats!W:W)</f>
        <v>2468</v>
      </c>
      <c r="U110" s="2" t="str">
        <f t="shared" si="14"/>
        <v>0/2468</v>
      </c>
      <c r="V110" s="3">
        <f t="shared" si="15"/>
        <v>0</v>
      </c>
    </row>
    <row r="111" spans="1:22" ht="14.25">
      <c r="A111">
        <v>6328</v>
      </c>
      <c r="B111" t="s">
        <v>98</v>
      </c>
      <c r="C111" t="s">
        <v>287</v>
      </c>
      <c r="D111" t="s">
        <v>253</v>
      </c>
      <c r="E111" t="s">
        <v>81</v>
      </c>
      <c r="F111">
        <v>2653225</v>
      </c>
      <c r="G111" s="1">
        <f>ROUND(SUMIF(résultats!B:B,classement!F111,résultats!O:O),0)</f>
        <v>0</v>
      </c>
      <c r="H111">
        <f>SUMIF(résultats!B:B,classement!F111,résultats!N:N)</f>
        <v>0</v>
      </c>
      <c r="I111" s="2" t="str">
        <f t="shared" si="8"/>
        <v>0/0</v>
      </c>
      <c r="J111" s="3">
        <f t="shared" si="9"/>
        <v>0</v>
      </c>
      <c r="K111">
        <f>ROUND(SUMIF(résultats!B:B,classement!F111,résultats!R:R),0)</f>
        <v>0</v>
      </c>
      <c r="L111">
        <f>SUMIF(résultats!B:B,classement!F111,résultats!Q:Q)</f>
        <v>6</v>
      </c>
      <c r="M111" s="2" t="str">
        <f t="shared" si="10"/>
        <v>0/6</v>
      </c>
      <c r="N111" s="3">
        <f t="shared" si="11"/>
        <v>0</v>
      </c>
      <c r="O111">
        <f>ROUND(SUMIF(résultats!B:B,classement!F111,résultats!U:U),0)</f>
        <v>0</v>
      </c>
      <c r="P111">
        <f>SUMIF(résultats!B:B,classement!F111,résultats!T:T)</f>
        <v>8</v>
      </c>
      <c r="Q111" s="2" t="str">
        <f t="shared" si="12"/>
        <v>0/8</v>
      </c>
      <c r="R111" s="3">
        <f t="shared" si="13"/>
        <v>0</v>
      </c>
      <c r="S111">
        <f>ROUND(SUMIF(résultats!B:B,classement!F111,résultats!X:X),0)</f>
        <v>0</v>
      </c>
      <c r="T111">
        <f>SUMIF(résultats!B:B,classement!F111,résultats!W:W)</f>
        <v>200</v>
      </c>
      <c r="U111" s="2" t="str">
        <f t="shared" si="14"/>
        <v>0/200</v>
      </c>
      <c r="V111" s="3">
        <f t="shared" si="15"/>
        <v>0</v>
      </c>
    </row>
    <row r="112" spans="1:22" ht="14.25">
      <c r="A112">
        <v>6439</v>
      </c>
      <c r="B112" t="s">
        <v>179</v>
      </c>
      <c r="C112" t="s">
        <v>287</v>
      </c>
      <c r="D112" t="s">
        <v>253</v>
      </c>
      <c r="E112" t="s">
        <v>178</v>
      </c>
      <c r="F112">
        <v>1085642</v>
      </c>
      <c r="G112" s="1">
        <f>ROUND(SUMIF(résultats!B:B,classement!F112,résultats!O:O),0)</f>
        <v>0</v>
      </c>
      <c r="H112">
        <f>SUMIF(résultats!B:B,classement!F112,résultats!N:N)</f>
        <v>30</v>
      </c>
      <c r="I112" s="2" t="str">
        <f t="shared" si="8"/>
        <v>0/30</v>
      </c>
      <c r="J112" s="3">
        <f t="shared" si="9"/>
        <v>0</v>
      </c>
      <c r="K112">
        <f>ROUND(SUMIF(résultats!B:B,classement!F112,résultats!R:R),0)</f>
        <v>0</v>
      </c>
      <c r="L112">
        <f>SUMIF(résultats!B:B,classement!F112,résultats!Q:Q)</f>
        <v>45</v>
      </c>
      <c r="M112" s="2" t="str">
        <f t="shared" si="10"/>
        <v>0/45</v>
      </c>
      <c r="N112" s="3">
        <f t="shared" si="11"/>
        <v>0</v>
      </c>
      <c r="O112">
        <f>ROUND(SUMIF(résultats!B:B,classement!F112,résultats!U:U),0)</f>
        <v>0</v>
      </c>
      <c r="P112">
        <f>SUMIF(résultats!B:B,classement!F112,résultats!T:T)</f>
        <v>60</v>
      </c>
      <c r="Q112" s="2" t="str">
        <f t="shared" si="12"/>
        <v>0/60</v>
      </c>
      <c r="R112" s="3">
        <f t="shared" si="13"/>
        <v>0</v>
      </c>
      <c r="S112">
        <f>ROUND(SUMIF(résultats!B:B,classement!F112,résultats!X:X),0)</f>
        <v>0</v>
      </c>
      <c r="T112">
        <f>SUMIF(résultats!B:B,classement!F112,résultats!W:W)</f>
        <v>120</v>
      </c>
      <c r="U112" s="2" t="str">
        <f t="shared" si="14"/>
        <v>0/120</v>
      </c>
      <c r="V112" s="3">
        <f t="shared" si="15"/>
        <v>0</v>
      </c>
    </row>
    <row r="113" spans="1:22" ht="14.25">
      <c r="A113">
        <v>6569</v>
      </c>
      <c r="B113" t="s">
        <v>93</v>
      </c>
      <c r="C113" t="s">
        <v>26</v>
      </c>
      <c r="D113" t="s">
        <v>255</v>
      </c>
      <c r="E113" t="s">
        <v>81</v>
      </c>
      <c r="F113">
        <v>2216917</v>
      </c>
      <c r="G113" s="1">
        <f>ROUND(SUMIF(résultats!B:B,classement!F113,résultats!O:O),0)</f>
        <v>0</v>
      </c>
      <c r="H113">
        <f>SUMIF(résultats!B:B,classement!F113,résultats!N:N)</f>
        <v>2</v>
      </c>
      <c r="I113" s="2" t="str">
        <f t="shared" si="8"/>
        <v>0/2</v>
      </c>
      <c r="J113" s="3">
        <f t="shared" si="9"/>
        <v>0</v>
      </c>
      <c r="K113">
        <f>ROUND(SUMIF(résultats!B:B,classement!F113,résultats!R:R),0)</f>
        <v>0</v>
      </c>
      <c r="L113">
        <f>SUMIF(résultats!B:B,classement!F113,résultats!Q:Q)</f>
        <v>2</v>
      </c>
      <c r="M113" s="2" t="str">
        <f t="shared" si="10"/>
        <v>0/2</v>
      </c>
      <c r="N113" s="3">
        <f t="shared" si="11"/>
        <v>0</v>
      </c>
      <c r="O113">
        <f>ROUND(SUMIF(résultats!B:B,classement!F113,résultats!U:U),0)</f>
        <v>0</v>
      </c>
      <c r="P113">
        <f>SUMIF(résultats!B:B,classement!F113,résultats!T:T)</f>
        <v>10</v>
      </c>
      <c r="Q113" s="2" t="str">
        <f t="shared" si="12"/>
        <v>0/10</v>
      </c>
      <c r="R113" s="3">
        <f t="shared" si="13"/>
        <v>0</v>
      </c>
      <c r="S113">
        <f>ROUND(SUMIF(résultats!B:B,classement!F113,résultats!X:X),0)</f>
        <v>0</v>
      </c>
      <c r="T113">
        <f>SUMIF(résultats!B:B,classement!F113,résultats!W:W)</f>
        <v>36</v>
      </c>
      <c r="U113" s="2" t="str">
        <f t="shared" si="14"/>
        <v>0/36</v>
      </c>
      <c r="V113" s="3">
        <f t="shared" si="15"/>
        <v>0</v>
      </c>
    </row>
    <row r="114" spans="1:22" ht="14.25">
      <c r="A114">
        <v>6591</v>
      </c>
      <c r="B114" t="s">
        <v>88</v>
      </c>
      <c r="C114" t="s">
        <v>287</v>
      </c>
      <c r="D114" t="s">
        <v>260</v>
      </c>
      <c r="E114" t="s">
        <v>81</v>
      </c>
      <c r="F114">
        <v>1118766</v>
      </c>
      <c r="G114" s="1">
        <f>ROUND(SUMIF(résultats!B:B,classement!F114,résultats!O:O),0)</f>
        <v>0</v>
      </c>
      <c r="H114">
        <f>SUMIF(résultats!B:B,classement!F114,résultats!N:N)</f>
        <v>32</v>
      </c>
      <c r="I114" s="2" t="str">
        <f t="shared" si="8"/>
        <v>0/32</v>
      </c>
      <c r="J114" s="3">
        <f t="shared" si="9"/>
        <v>0</v>
      </c>
      <c r="K114">
        <f>ROUND(SUMIF(résultats!B:B,classement!F114,résultats!R:R),0)</f>
        <v>0</v>
      </c>
      <c r="L114">
        <f>SUMIF(résultats!B:B,classement!F114,résultats!Q:Q)</f>
        <v>47</v>
      </c>
      <c r="M114" s="2" t="str">
        <f t="shared" si="10"/>
        <v>0/47</v>
      </c>
      <c r="N114" s="3">
        <f t="shared" si="11"/>
        <v>0</v>
      </c>
      <c r="O114">
        <f>ROUND(SUMIF(résultats!B:B,classement!F114,résultats!U:U),0)</f>
        <v>0</v>
      </c>
      <c r="P114">
        <f>SUMIF(résultats!B:B,classement!F114,résultats!T:T)</f>
        <v>70</v>
      </c>
      <c r="Q114" s="2" t="str">
        <f t="shared" si="12"/>
        <v>0/70</v>
      </c>
      <c r="R114" s="3">
        <f t="shared" si="13"/>
        <v>0</v>
      </c>
      <c r="S114">
        <f>ROUND(SUMIF(résultats!B:B,classement!F114,résultats!X:X),0)</f>
        <v>0</v>
      </c>
      <c r="T114">
        <f>SUMIF(résultats!B:B,classement!F114,résultats!W:W)</f>
        <v>316</v>
      </c>
      <c r="U114" s="2" t="str">
        <f t="shared" si="14"/>
        <v>0/316</v>
      </c>
      <c r="V114" s="3">
        <f t="shared" si="15"/>
        <v>0</v>
      </c>
    </row>
    <row r="115" spans="1:22" ht="14.25">
      <c r="A115">
        <v>6619</v>
      </c>
      <c r="B115" t="s">
        <v>435</v>
      </c>
      <c r="C115" t="s">
        <v>288</v>
      </c>
      <c r="D115" t="s">
        <v>255</v>
      </c>
      <c r="E115" t="s">
        <v>212</v>
      </c>
      <c r="F115">
        <v>2504148</v>
      </c>
      <c r="G115" s="1">
        <f>ROUND(SUMIF(résultats!B:B,classement!F115,résultats!O:O),0)</f>
        <v>0</v>
      </c>
      <c r="H115">
        <f>SUMIF(résultats!B:B,classement!F115,résultats!N:N)</f>
        <v>0</v>
      </c>
      <c r="I115" s="2" t="str">
        <f t="shared" si="8"/>
        <v>0/0</v>
      </c>
      <c r="J115" s="3">
        <f t="shared" si="9"/>
        <v>0</v>
      </c>
      <c r="K115">
        <f>ROUND(SUMIF(résultats!B:B,classement!F115,résultats!R:R),0)</f>
        <v>0</v>
      </c>
      <c r="L115">
        <f>SUMIF(résultats!B:B,classement!F115,résultats!Q:Q)</f>
        <v>0</v>
      </c>
      <c r="M115" s="2" t="str">
        <f t="shared" si="10"/>
        <v>0/0</v>
      </c>
      <c r="N115" s="3">
        <f t="shared" si="11"/>
        <v>0</v>
      </c>
      <c r="O115">
        <f>ROUND(SUMIF(résultats!B:B,classement!F115,résultats!U:U),0)</f>
        <v>0</v>
      </c>
      <c r="P115">
        <f>SUMIF(résultats!B:B,classement!F115,résultats!T:T)</f>
        <v>0</v>
      </c>
      <c r="Q115" s="2" t="str">
        <f t="shared" si="12"/>
        <v>0/0</v>
      </c>
      <c r="R115" s="3">
        <f t="shared" si="13"/>
        <v>0</v>
      </c>
      <c r="S115">
        <f>ROUND(SUMIF(résultats!B:B,classement!F115,résultats!X:X),0)</f>
        <v>0</v>
      </c>
      <c r="T115">
        <f>SUMIF(résultats!B:B,classement!F115,résultats!W:W)</f>
        <v>0</v>
      </c>
      <c r="U115" s="2" t="str">
        <f t="shared" si="14"/>
        <v>0/0</v>
      </c>
      <c r="V115" s="3">
        <f t="shared" si="15"/>
        <v>0</v>
      </c>
    </row>
    <row r="116" spans="1:22" ht="14.25">
      <c r="A116">
        <v>6723</v>
      </c>
      <c r="B116" t="s">
        <v>299</v>
      </c>
      <c r="C116" t="s">
        <v>26</v>
      </c>
      <c r="D116">
        <v>7</v>
      </c>
      <c r="E116" t="s">
        <v>81</v>
      </c>
      <c r="F116">
        <v>1147207</v>
      </c>
      <c r="G116" s="1">
        <f>ROUND(SUMIF(résultats!B:B,classement!F116,résultats!O:O),0)</f>
        <v>0</v>
      </c>
      <c r="H116">
        <f>SUMIF(résultats!B:B,classement!F116,résultats!N:N)</f>
        <v>0</v>
      </c>
      <c r="I116" s="2" t="str">
        <f t="shared" si="8"/>
        <v>0/0</v>
      </c>
      <c r="J116" s="3">
        <f t="shared" si="9"/>
        <v>0</v>
      </c>
      <c r="K116">
        <f>ROUND(SUMIF(résultats!B:B,classement!F116,résultats!R:R),0)</f>
        <v>0</v>
      </c>
      <c r="L116">
        <f>SUMIF(résultats!B:B,classement!F116,résultats!Q:Q)</f>
        <v>0</v>
      </c>
      <c r="M116" s="2" t="str">
        <f t="shared" si="10"/>
        <v>0/0</v>
      </c>
      <c r="N116" s="3">
        <f t="shared" si="11"/>
        <v>0</v>
      </c>
      <c r="O116">
        <f>ROUND(SUMIF(résultats!B:B,classement!F116,résultats!U:U),0)</f>
        <v>0</v>
      </c>
      <c r="P116">
        <f>SUMIF(résultats!B:B,classement!F116,résultats!T:T)</f>
        <v>0</v>
      </c>
      <c r="Q116" s="2" t="str">
        <f t="shared" si="12"/>
        <v>0/0</v>
      </c>
      <c r="R116" s="3">
        <f t="shared" si="13"/>
        <v>0</v>
      </c>
      <c r="S116">
        <f>ROUND(SUMIF(résultats!B:B,classement!F116,résultats!X:X),0)</f>
        <v>0</v>
      </c>
      <c r="T116">
        <f>SUMIF(résultats!B:B,classement!F116,résultats!W:W)</f>
        <v>0</v>
      </c>
      <c r="U116" s="2" t="str">
        <f t="shared" si="14"/>
        <v>0/0</v>
      </c>
      <c r="V116" s="3">
        <f t="shared" si="15"/>
        <v>0</v>
      </c>
    </row>
    <row r="117" spans="1:22" ht="14.25">
      <c r="A117">
        <v>6724</v>
      </c>
      <c r="B117" t="s">
        <v>186</v>
      </c>
      <c r="C117" t="s">
        <v>287</v>
      </c>
      <c r="D117" t="s">
        <v>255</v>
      </c>
      <c r="E117" t="s">
        <v>178</v>
      </c>
      <c r="F117">
        <v>2189572</v>
      </c>
      <c r="G117" s="1">
        <f>ROUND(SUMIF(résultats!B:B,classement!F117,résultats!O:O),0)</f>
        <v>0</v>
      </c>
      <c r="H117">
        <f>SUMIF(résultats!B:B,classement!F117,résultats!N:N)</f>
        <v>10</v>
      </c>
      <c r="I117" s="2" t="str">
        <f t="shared" si="8"/>
        <v>0/10</v>
      </c>
      <c r="J117" s="3">
        <f t="shared" si="9"/>
        <v>0</v>
      </c>
      <c r="K117">
        <f>ROUND(SUMIF(résultats!B:B,classement!F117,résultats!R:R),0)</f>
        <v>0</v>
      </c>
      <c r="L117">
        <f>SUMIF(résultats!B:B,classement!F117,résultats!Q:Q)</f>
        <v>15</v>
      </c>
      <c r="M117" s="2" t="str">
        <f t="shared" si="10"/>
        <v>0/15</v>
      </c>
      <c r="N117" s="3">
        <f t="shared" si="11"/>
        <v>0</v>
      </c>
      <c r="O117">
        <f>ROUND(SUMIF(résultats!B:B,classement!F117,résultats!U:U),0)</f>
        <v>0</v>
      </c>
      <c r="P117">
        <f>SUMIF(résultats!B:B,classement!F117,résultats!T:T)</f>
        <v>20</v>
      </c>
      <c r="Q117" s="2" t="str">
        <f t="shared" si="12"/>
        <v>0/20</v>
      </c>
      <c r="R117" s="3">
        <f t="shared" si="13"/>
        <v>0</v>
      </c>
      <c r="S117">
        <f>ROUND(SUMIF(résultats!B:B,classement!F117,résultats!X:X),0)</f>
        <v>0</v>
      </c>
      <c r="T117">
        <f>SUMIF(résultats!B:B,classement!F117,résultats!W:W)</f>
        <v>120</v>
      </c>
      <c r="U117" s="2" t="str">
        <f t="shared" si="14"/>
        <v>0/120</v>
      </c>
      <c r="V117" s="3">
        <f t="shared" si="15"/>
        <v>0</v>
      </c>
    </row>
    <row r="118" spans="1:22" ht="14.25">
      <c r="A118">
        <v>6846</v>
      </c>
      <c r="B118" t="s">
        <v>46</v>
      </c>
      <c r="C118" t="s">
        <v>26</v>
      </c>
      <c r="D118" t="s">
        <v>254</v>
      </c>
      <c r="E118" t="s">
        <v>41</v>
      </c>
      <c r="F118">
        <v>1014174</v>
      </c>
      <c r="G118" s="1">
        <f>ROUND(SUMIF(résultats!B:B,classement!F118,résultats!O:O),0)</f>
        <v>0</v>
      </c>
      <c r="H118">
        <f>SUMIF(résultats!B:B,classement!F118,résultats!N:N)</f>
        <v>32</v>
      </c>
      <c r="I118" s="2" t="str">
        <f t="shared" si="8"/>
        <v>0/32</v>
      </c>
      <c r="J118" s="3">
        <f t="shared" si="9"/>
        <v>0</v>
      </c>
      <c r="K118">
        <f>ROUND(SUMIF(résultats!B:B,classement!F118,résultats!R:R),0)</f>
        <v>0</v>
      </c>
      <c r="L118">
        <f>SUMIF(résultats!B:B,classement!F118,résultats!Q:Q)</f>
        <v>47</v>
      </c>
      <c r="M118" s="2" t="str">
        <f t="shared" si="10"/>
        <v>0/47</v>
      </c>
      <c r="N118" s="3">
        <f t="shared" si="11"/>
        <v>0</v>
      </c>
      <c r="O118">
        <f>ROUND(SUMIF(résultats!B:B,classement!F118,résultats!U:U),0)</f>
        <v>0</v>
      </c>
      <c r="P118">
        <f>SUMIF(résultats!B:B,classement!F118,résultats!T:T)</f>
        <v>72</v>
      </c>
      <c r="Q118" s="2" t="str">
        <f t="shared" si="12"/>
        <v>0/72</v>
      </c>
      <c r="R118" s="3">
        <f t="shared" si="13"/>
        <v>0</v>
      </c>
      <c r="S118">
        <f>ROUND(SUMIF(résultats!B:B,classement!F118,résultats!X:X),0)</f>
        <v>0</v>
      </c>
      <c r="T118">
        <f>SUMIF(résultats!B:B,classement!F118,résultats!W:W)</f>
        <v>336</v>
      </c>
      <c r="U118" s="2" t="str">
        <f t="shared" si="14"/>
        <v>0/336</v>
      </c>
      <c r="V118" s="3">
        <f t="shared" si="15"/>
        <v>0</v>
      </c>
    </row>
    <row r="119" spans="1:22" ht="14.25">
      <c r="A119">
        <v>6864</v>
      </c>
      <c r="B119" t="s">
        <v>245</v>
      </c>
      <c r="C119" t="s">
        <v>26</v>
      </c>
      <c r="D119" t="s">
        <v>255</v>
      </c>
      <c r="E119" t="s">
        <v>236</v>
      </c>
      <c r="F119">
        <v>2692651</v>
      </c>
      <c r="G119" s="1">
        <f>ROUND(SUMIF(résultats!B:B,classement!F119,résultats!O:O),0)</f>
        <v>0</v>
      </c>
      <c r="H119">
        <f>SUMIF(résultats!B:B,classement!F119,résultats!N:N)</f>
        <v>63</v>
      </c>
      <c r="I119" s="2" t="str">
        <f t="shared" si="8"/>
        <v>0/63</v>
      </c>
      <c r="J119" s="3">
        <f t="shared" si="9"/>
        <v>0</v>
      </c>
      <c r="K119">
        <f>ROUND(SUMIF(résultats!B:B,classement!F119,résultats!R:R),0)</f>
        <v>0</v>
      </c>
      <c r="L119">
        <f>SUMIF(résultats!B:B,classement!F119,résultats!Q:Q)</f>
        <v>99.5</v>
      </c>
      <c r="M119" s="2" t="str">
        <f t="shared" si="10"/>
        <v>0/99.5</v>
      </c>
      <c r="N119" s="3">
        <f t="shared" si="11"/>
        <v>0</v>
      </c>
      <c r="O119">
        <f>ROUND(SUMIF(résultats!B:B,classement!F119,résultats!U:U),0)</f>
        <v>0</v>
      </c>
      <c r="P119">
        <f>SUMIF(résultats!B:B,classement!F119,résultats!T:T)</f>
        <v>229</v>
      </c>
      <c r="Q119" s="2" t="str">
        <f t="shared" si="12"/>
        <v>0/229</v>
      </c>
      <c r="R119" s="3">
        <f t="shared" si="13"/>
        <v>0</v>
      </c>
      <c r="S119">
        <f>ROUND(SUMIF(résultats!B:B,classement!F119,résultats!X:X),0)</f>
        <v>0</v>
      </c>
      <c r="T119">
        <f>SUMIF(résultats!B:B,classement!F119,résultats!W:W)</f>
        <v>540</v>
      </c>
      <c r="U119" s="2" t="str">
        <f t="shared" si="14"/>
        <v>0/540</v>
      </c>
      <c r="V119" s="3">
        <f t="shared" si="15"/>
        <v>0</v>
      </c>
    </row>
    <row r="120" spans="1:22" ht="14.25">
      <c r="A120">
        <v>6913</v>
      </c>
      <c r="B120" t="s">
        <v>165</v>
      </c>
      <c r="C120" t="s">
        <v>288</v>
      </c>
      <c r="D120" t="s">
        <v>254</v>
      </c>
      <c r="E120" t="s">
        <v>159</v>
      </c>
      <c r="F120">
        <v>2610356</v>
      </c>
      <c r="G120" s="1">
        <f>ROUND(SUMIF(résultats!B:B,classement!F120,résultats!O:O),0)</f>
        <v>0</v>
      </c>
      <c r="H120">
        <f>SUMIF(résultats!B:B,classement!F120,résultats!N:N)</f>
        <v>0</v>
      </c>
      <c r="I120" s="2" t="str">
        <f t="shared" si="8"/>
        <v>0/0</v>
      </c>
      <c r="J120" s="3">
        <f t="shared" si="9"/>
        <v>0</v>
      </c>
      <c r="K120">
        <f>ROUND(SUMIF(résultats!B:B,classement!F120,résultats!R:R),0)</f>
        <v>0</v>
      </c>
      <c r="L120">
        <f>SUMIF(résultats!B:B,classement!F120,résultats!Q:Q)</f>
        <v>6</v>
      </c>
      <c r="M120" s="2" t="str">
        <f t="shared" si="10"/>
        <v>0/6</v>
      </c>
      <c r="N120" s="3">
        <f t="shared" si="11"/>
        <v>0</v>
      </c>
      <c r="O120">
        <f>ROUND(SUMIF(résultats!B:B,classement!F120,résultats!U:U),0)</f>
        <v>0</v>
      </c>
      <c r="P120">
        <f>SUMIF(résultats!B:B,classement!F120,résultats!T:T)</f>
        <v>10</v>
      </c>
      <c r="Q120" s="2" t="str">
        <f t="shared" si="12"/>
        <v>0/10</v>
      </c>
      <c r="R120" s="3">
        <f t="shared" si="13"/>
        <v>0</v>
      </c>
      <c r="S120">
        <f>ROUND(SUMIF(résultats!B:B,classement!F120,résultats!X:X),0)</f>
        <v>0</v>
      </c>
      <c r="T120">
        <f>SUMIF(résultats!B:B,classement!F120,résultats!W:W)</f>
        <v>220</v>
      </c>
      <c r="U120" s="2" t="str">
        <f t="shared" si="14"/>
        <v>0/220</v>
      </c>
      <c r="V120" s="3">
        <f t="shared" si="15"/>
        <v>0</v>
      </c>
    </row>
    <row r="121" spans="1:22" ht="14.25">
      <c r="A121">
        <v>6922</v>
      </c>
      <c r="B121" t="s">
        <v>257</v>
      </c>
      <c r="C121" t="s">
        <v>288</v>
      </c>
      <c r="D121" t="s">
        <v>255</v>
      </c>
      <c r="E121" t="s">
        <v>41</v>
      </c>
      <c r="F121">
        <v>2213415</v>
      </c>
      <c r="G121" s="1">
        <f>ROUND(SUMIF(résultats!B:B,classement!F121,résultats!O:O),0)</f>
        <v>0</v>
      </c>
      <c r="H121">
        <f>SUMIF(résultats!B:B,classement!F121,résultats!N:N)</f>
        <v>0</v>
      </c>
      <c r="I121" s="2" t="str">
        <f t="shared" si="8"/>
        <v>0/0</v>
      </c>
      <c r="J121" s="3">
        <f t="shared" si="9"/>
        <v>0</v>
      </c>
      <c r="K121">
        <f>ROUND(SUMIF(résultats!B:B,classement!F121,résultats!R:R),0)</f>
        <v>0</v>
      </c>
      <c r="L121">
        <f>SUMIF(résultats!B:B,classement!F121,résultats!Q:Q)</f>
        <v>0</v>
      </c>
      <c r="M121" s="2" t="str">
        <f t="shared" si="10"/>
        <v>0/0</v>
      </c>
      <c r="N121" s="3">
        <f t="shared" si="11"/>
        <v>0</v>
      </c>
      <c r="O121">
        <f>ROUND(SUMIF(résultats!B:B,classement!F121,résultats!U:U),0)</f>
        <v>0</v>
      </c>
      <c r="P121">
        <f>SUMIF(résultats!B:B,classement!F121,résultats!T:T)</f>
        <v>0</v>
      </c>
      <c r="Q121" s="2" t="str">
        <f t="shared" si="12"/>
        <v>0/0</v>
      </c>
      <c r="R121" s="3">
        <f t="shared" si="13"/>
        <v>0</v>
      </c>
      <c r="S121">
        <f>ROUND(SUMIF(résultats!B:B,classement!F121,résultats!X:X),0)</f>
        <v>0</v>
      </c>
      <c r="T121">
        <f>SUMIF(résultats!B:B,classement!F121,résultats!W:W)</f>
        <v>80</v>
      </c>
      <c r="U121" s="2" t="str">
        <f t="shared" si="14"/>
        <v>0/80</v>
      </c>
      <c r="V121" s="3">
        <f t="shared" si="15"/>
        <v>0</v>
      </c>
    </row>
    <row r="122" spans="1:22" ht="14.25">
      <c r="A122">
        <v>6965</v>
      </c>
      <c r="B122" t="s">
        <v>86</v>
      </c>
      <c r="C122" t="s">
        <v>288</v>
      </c>
      <c r="D122" t="s">
        <v>254</v>
      </c>
      <c r="E122" t="s">
        <v>81</v>
      </c>
      <c r="F122">
        <v>1090978</v>
      </c>
      <c r="G122" s="1">
        <f>ROUND(SUMIF(résultats!B:B,classement!F122,résultats!O:O),0)</f>
        <v>0</v>
      </c>
      <c r="H122">
        <f>SUMIF(résultats!B:B,classement!F122,résultats!N:N)</f>
        <v>62</v>
      </c>
      <c r="I122" s="2" t="str">
        <f t="shared" si="8"/>
        <v>0/62</v>
      </c>
      <c r="J122" s="3">
        <f t="shared" si="9"/>
        <v>0</v>
      </c>
      <c r="K122">
        <f>ROUND(SUMIF(résultats!B:B,classement!F122,résultats!R:R),0)</f>
        <v>0</v>
      </c>
      <c r="L122">
        <f>SUMIF(résultats!B:B,classement!F122,résultats!Q:Q)</f>
        <v>98</v>
      </c>
      <c r="M122" s="2" t="str">
        <f t="shared" si="10"/>
        <v>0/98</v>
      </c>
      <c r="N122" s="3">
        <f t="shared" si="11"/>
        <v>0</v>
      </c>
      <c r="O122">
        <f>ROUND(SUMIF(résultats!B:B,classement!F122,résultats!U:U),0)</f>
        <v>0</v>
      </c>
      <c r="P122">
        <f>SUMIF(résultats!B:B,classement!F122,résultats!T:T)</f>
        <v>138</v>
      </c>
      <c r="Q122" s="2" t="str">
        <f t="shared" si="12"/>
        <v>0/138</v>
      </c>
      <c r="R122" s="3">
        <f t="shared" si="13"/>
        <v>0</v>
      </c>
      <c r="S122">
        <f>ROUND(SUMIF(résultats!B:B,classement!F122,résultats!X:X),0)</f>
        <v>0</v>
      </c>
      <c r="T122">
        <f>SUMIF(résultats!B:B,classement!F122,résultats!W:W)</f>
        <v>476</v>
      </c>
      <c r="U122" s="2" t="str">
        <f t="shared" si="14"/>
        <v>0/476</v>
      </c>
      <c r="V122" s="3">
        <f t="shared" si="15"/>
        <v>0</v>
      </c>
    </row>
    <row r="123" spans="1:22" ht="14.25">
      <c r="A123">
        <v>7021</v>
      </c>
      <c r="B123" t="s">
        <v>243</v>
      </c>
      <c r="C123" t="s">
        <v>288</v>
      </c>
      <c r="D123" t="s">
        <v>255</v>
      </c>
      <c r="E123" t="s">
        <v>236</v>
      </c>
      <c r="F123">
        <v>2692633</v>
      </c>
      <c r="G123" s="1">
        <f>ROUND(SUMIF(résultats!B:B,classement!F123,résultats!O:O),0)</f>
        <v>0</v>
      </c>
      <c r="H123">
        <f>SUMIF(résultats!B:B,classement!F123,résultats!N:N)</f>
        <v>30</v>
      </c>
      <c r="I123" s="2" t="str">
        <f t="shared" si="8"/>
        <v>0/30</v>
      </c>
      <c r="J123" s="3">
        <f t="shared" si="9"/>
        <v>0</v>
      </c>
      <c r="K123">
        <f>ROUND(SUMIF(résultats!B:B,classement!F123,résultats!R:R),0)</f>
        <v>0</v>
      </c>
      <c r="L123">
        <f>SUMIF(résultats!B:B,classement!F123,résultats!Q:Q)</f>
        <v>45</v>
      </c>
      <c r="M123" s="2" t="str">
        <f t="shared" si="10"/>
        <v>0/45</v>
      </c>
      <c r="N123" s="3">
        <f t="shared" si="11"/>
        <v>0</v>
      </c>
      <c r="O123">
        <f>ROUND(SUMIF(résultats!B:B,classement!F123,résultats!U:U),0)</f>
        <v>0</v>
      </c>
      <c r="P123">
        <f>SUMIF(résultats!B:B,classement!F123,résultats!T:T)</f>
        <v>60</v>
      </c>
      <c r="Q123" s="2" t="str">
        <f t="shared" si="12"/>
        <v>0/60</v>
      </c>
      <c r="R123" s="3">
        <f t="shared" si="13"/>
        <v>0</v>
      </c>
      <c r="S123">
        <f>ROUND(SUMIF(résultats!B:B,classement!F123,résultats!X:X),0)</f>
        <v>0</v>
      </c>
      <c r="T123">
        <f>SUMIF(résultats!B:B,classement!F123,résultats!W:W)</f>
        <v>200</v>
      </c>
      <c r="U123" s="2" t="str">
        <f t="shared" si="14"/>
        <v>0/200</v>
      </c>
      <c r="V123" s="3">
        <f t="shared" si="15"/>
        <v>0</v>
      </c>
    </row>
    <row r="124" spans="1:22" ht="14.25">
      <c r="A124">
        <v>7130</v>
      </c>
      <c r="B124" t="s">
        <v>100</v>
      </c>
      <c r="C124" t="s">
        <v>26</v>
      </c>
      <c r="D124" t="s">
        <v>258</v>
      </c>
      <c r="E124" t="s">
        <v>101</v>
      </c>
      <c r="F124">
        <v>1002943</v>
      </c>
      <c r="G124" s="1">
        <f>ROUND(SUMIF(résultats!B:B,classement!F124,résultats!O:O),0)</f>
        <v>0</v>
      </c>
      <c r="H124">
        <f>SUMIF(résultats!B:B,classement!F124,résultats!N:N)</f>
        <v>0</v>
      </c>
      <c r="I124" s="2" t="str">
        <f t="shared" si="8"/>
        <v>0/0</v>
      </c>
      <c r="J124" s="3">
        <f t="shared" si="9"/>
        <v>0</v>
      </c>
      <c r="K124">
        <f>ROUND(SUMIF(résultats!B:B,classement!F124,résultats!R:R),0)</f>
        <v>0</v>
      </c>
      <c r="L124">
        <f>SUMIF(résultats!B:B,classement!F124,résultats!Q:Q)</f>
        <v>0</v>
      </c>
      <c r="M124" s="2" t="str">
        <f t="shared" si="10"/>
        <v>0/0</v>
      </c>
      <c r="N124" s="3">
        <f t="shared" si="11"/>
        <v>0</v>
      </c>
      <c r="O124">
        <f>ROUND(SUMIF(résultats!B:B,classement!F124,résultats!U:U),0)</f>
        <v>0</v>
      </c>
      <c r="P124">
        <f>SUMIF(résultats!B:B,classement!F124,résultats!T:T)</f>
        <v>90</v>
      </c>
      <c r="Q124" s="2" t="str">
        <f t="shared" si="12"/>
        <v>0/90</v>
      </c>
      <c r="R124" s="3">
        <f t="shared" si="13"/>
        <v>0</v>
      </c>
      <c r="S124">
        <f>ROUND(SUMIF(résultats!B:B,classement!F124,résultats!X:X),0)</f>
        <v>0</v>
      </c>
      <c r="T124">
        <f>SUMIF(résultats!B:B,classement!F124,résultats!W:W)</f>
        <v>180</v>
      </c>
      <c r="U124" s="2" t="str">
        <f t="shared" si="14"/>
        <v>0/180</v>
      </c>
      <c r="V124" s="3">
        <f t="shared" si="15"/>
        <v>0</v>
      </c>
    </row>
    <row r="125" spans="1:22" ht="14.25">
      <c r="A125">
        <v>7461</v>
      </c>
      <c r="B125" t="s">
        <v>282</v>
      </c>
      <c r="C125" t="s">
        <v>288</v>
      </c>
      <c r="D125" t="s">
        <v>254</v>
      </c>
      <c r="E125" t="s">
        <v>236</v>
      </c>
      <c r="F125">
        <v>2692671</v>
      </c>
      <c r="G125" s="1">
        <f>ROUND(SUMIF(résultats!B:B,classement!F125,résultats!O:O),0)</f>
        <v>0</v>
      </c>
      <c r="H125">
        <f>SUMIF(résultats!B:B,classement!F125,résultats!N:N)</f>
        <v>15</v>
      </c>
      <c r="I125" s="2" t="str">
        <f t="shared" si="8"/>
        <v>0/15</v>
      </c>
      <c r="J125" s="3">
        <f t="shared" si="9"/>
        <v>0</v>
      </c>
      <c r="K125">
        <f>ROUND(SUMIF(résultats!B:B,classement!F125,résultats!R:R),0)</f>
        <v>0</v>
      </c>
      <c r="L125">
        <f>SUMIF(résultats!B:B,classement!F125,résultats!Q:Q)</f>
        <v>61</v>
      </c>
      <c r="M125" s="2" t="str">
        <f t="shared" si="10"/>
        <v>0/61</v>
      </c>
      <c r="N125" s="3">
        <f t="shared" si="11"/>
        <v>0</v>
      </c>
      <c r="O125">
        <f>ROUND(SUMIF(résultats!B:B,classement!F125,résultats!U:U),0)</f>
        <v>0</v>
      </c>
      <c r="P125">
        <f>SUMIF(résultats!B:B,classement!F125,résultats!T:T)</f>
        <v>100</v>
      </c>
      <c r="Q125" s="2" t="str">
        <f t="shared" si="12"/>
        <v>0/100</v>
      </c>
      <c r="R125" s="3">
        <f t="shared" si="13"/>
        <v>0</v>
      </c>
      <c r="S125">
        <f>ROUND(SUMIF(résultats!B:B,classement!F125,résultats!X:X),0)</f>
        <v>21</v>
      </c>
      <c r="T125">
        <f>SUMIF(résultats!B:B,classement!F125,résultats!W:W)</f>
        <v>280</v>
      </c>
      <c r="U125" s="2" t="str">
        <f t="shared" si="14"/>
        <v>21/280</v>
      </c>
      <c r="V125" s="3">
        <f t="shared" si="15"/>
        <v>0.075</v>
      </c>
    </row>
    <row r="126" spans="1:22" ht="14.25">
      <c r="A126">
        <v>7483</v>
      </c>
      <c r="B126" t="s">
        <v>142</v>
      </c>
      <c r="C126" t="s">
        <v>287</v>
      </c>
      <c r="D126" t="s">
        <v>254</v>
      </c>
      <c r="E126" t="s">
        <v>101</v>
      </c>
      <c r="F126">
        <v>2504418</v>
      </c>
      <c r="G126" s="1">
        <f>ROUND(SUMIF(résultats!B:B,classement!F126,résultats!O:O),0)</f>
        <v>0</v>
      </c>
      <c r="H126">
        <f>SUMIF(résultats!B:B,classement!F126,résultats!N:N)</f>
        <v>30</v>
      </c>
      <c r="I126" s="2" t="str">
        <f t="shared" si="8"/>
        <v>0/30</v>
      </c>
      <c r="J126" s="3">
        <f t="shared" si="9"/>
        <v>0</v>
      </c>
      <c r="K126">
        <f>ROUND(SUMIF(résultats!B:B,classement!F126,résultats!R:R),0)</f>
        <v>0</v>
      </c>
      <c r="L126">
        <f>SUMIF(résultats!B:B,classement!F126,résultats!Q:Q)</f>
        <v>47</v>
      </c>
      <c r="M126" s="2" t="str">
        <f t="shared" si="10"/>
        <v>0/47</v>
      </c>
      <c r="N126" s="3">
        <f t="shared" si="11"/>
        <v>0</v>
      </c>
      <c r="O126">
        <f>ROUND(SUMIF(résultats!B:B,classement!F126,résultats!U:U),0)</f>
        <v>0</v>
      </c>
      <c r="P126">
        <f>SUMIF(résultats!B:B,classement!F126,résultats!T:T)</f>
        <v>64</v>
      </c>
      <c r="Q126" s="2" t="str">
        <f t="shared" si="12"/>
        <v>0/64</v>
      </c>
      <c r="R126" s="3">
        <f t="shared" si="13"/>
        <v>0</v>
      </c>
      <c r="S126">
        <f>ROUND(SUMIF(résultats!B:B,classement!F126,résultats!X:X),0)</f>
        <v>0</v>
      </c>
      <c r="T126">
        <f>SUMIF(résultats!B:B,classement!F126,résultats!W:W)</f>
        <v>304</v>
      </c>
      <c r="U126" s="2" t="str">
        <f t="shared" si="14"/>
        <v>0/304</v>
      </c>
      <c r="V126" s="3">
        <f t="shared" si="15"/>
        <v>0</v>
      </c>
    </row>
    <row r="127" spans="1:22" ht="14.25">
      <c r="A127">
        <v>7519</v>
      </c>
      <c r="B127" t="s">
        <v>151</v>
      </c>
      <c r="C127" t="s">
        <v>26</v>
      </c>
      <c r="D127" t="s">
        <v>260</v>
      </c>
      <c r="E127" t="s">
        <v>147</v>
      </c>
      <c r="F127">
        <v>1043835</v>
      </c>
      <c r="G127" s="1">
        <f>ROUND(SUMIF(résultats!B:B,classement!F127,résultats!O:O),0)</f>
        <v>0</v>
      </c>
      <c r="H127">
        <f>SUMIF(résultats!B:B,classement!F127,résultats!N:N)</f>
        <v>64</v>
      </c>
      <c r="I127" s="2" t="str">
        <f t="shared" si="8"/>
        <v>0/64</v>
      </c>
      <c r="J127" s="3">
        <f t="shared" si="9"/>
        <v>0</v>
      </c>
      <c r="K127">
        <f>ROUND(SUMIF(résultats!B:B,classement!F127,résultats!R:R),0)</f>
        <v>0</v>
      </c>
      <c r="L127">
        <f>SUMIF(résultats!B:B,classement!F127,résultats!Q:Q)</f>
        <v>102</v>
      </c>
      <c r="M127" s="2" t="str">
        <f t="shared" si="10"/>
        <v>0/102</v>
      </c>
      <c r="N127" s="3">
        <f t="shared" si="11"/>
        <v>0</v>
      </c>
      <c r="O127">
        <f>ROUND(SUMIF(résultats!B:B,classement!F127,résultats!U:U),0)</f>
        <v>0</v>
      </c>
      <c r="P127">
        <f>SUMIF(résultats!B:B,classement!F127,résultats!T:T)</f>
        <v>163</v>
      </c>
      <c r="Q127" s="2" t="str">
        <f t="shared" si="12"/>
        <v>0/163</v>
      </c>
      <c r="R127" s="3">
        <f t="shared" si="13"/>
        <v>0</v>
      </c>
      <c r="S127">
        <f>ROUND(SUMIF(résultats!B:B,classement!F127,résultats!X:X),0)</f>
        <v>0</v>
      </c>
      <c r="T127">
        <f>SUMIF(résultats!B:B,classement!F127,résultats!W:W)</f>
        <v>436</v>
      </c>
      <c r="U127" s="2" t="str">
        <f t="shared" si="14"/>
        <v>0/436</v>
      </c>
      <c r="V127" s="3">
        <f t="shared" si="15"/>
        <v>0</v>
      </c>
    </row>
    <row r="128" spans="1:22" ht="14.25">
      <c r="A128">
        <v>7575</v>
      </c>
      <c r="B128" t="s">
        <v>70</v>
      </c>
      <c r="C128" t="s">
        <v>288</v>
      </c>
      <c r="D128" t="s">
        <v>254</v>
      </c>
      <c r="E128" t="s">
        <v>41</v>
      </c>
      <c r="F128">
        <v>2248607</v>
      </c>
      <c r="G128" s="1">
        <f>ROUND(SUMIF(résultats!B:B,classement!F128,résultats!O:O),0)</f>
        <v>0</v>
      </c>
      <c r="H128">
        <f>SUMIF(résultats!B:B,classement!F128,résultats!N:N)</f>
        <v>0</v>
      </c>
      <c r="I128" s="2" t="str">
        <f t="shared" si="8"/>
        <v>0/0</v>
      </c>
      <c r="J128" s="3">
        <f t="shared" si="9"/>
        <v>0</v>
      </c>
      <c r="K128">
        <f>ROUND(SUMIF(résultats!B:B,classement!F128,résultats!R:R),0)</f>
        <v>0</v>
      </c>
      <c r="L128">
        <f>SUMIF(résultats!B:B,classement!F128,résultats!Q:Q)</f>
        <v>0</v>
      </c>
      <c r="M128" s="2" t="str">
        <f t="shared" si="10"/>
        <v>0/0</v>
      </c>
      <c r="N128" s="3">
        <f t="shared" si="11"/>
        <v>0</v>
      </c>
      <c r="O128">
        <f>ROUND(SUMIF(résultats!B:B,classement!F128,résultats!U:U),0)</f>
        <v>0</v>
      </c>
      <c r="P128">
        <f>SUMIF(résultats!B:B,classement!F128,résultats!T:T)</f>
        <v>2</v>
      </c>
      <c r="Q128" s="2" t="str">
        <f t="shared" si="12"/>
        <v>0/2</v>
      </c>
      <c r="R128" s="3">
        <f t="shared" si="13"/>
        <v>0</v>
      </c>
      <c r="S128">
        <f>ROUND(SUMIF(résultats!B:B,classement!F128,résultats!X:X),0)</f>
        <v>0</v>
      </c>
      <c r="T128">
        <f>SUMIF(résultats!B:B,classement!F128,résultats!W:W)</f>
        <v>100</v>
      </c>
      <c r="U128" s="2" t="str">
        <f t="shared" si="14"/>
        <v>0/100</v>
      </c>
      <c r="V128" s="3">
        <f t="shared" si="15"/>
        <v>0</v>
      </c>
    </row>
    <row r="129" spans="1:22" ht="14.25">
      <c r="A129">
        <v>7631</v>
      </c>
      <c r="B129" t="s">
        <v>256</v>
      </c>
      <c r="C129" t="s">
        <v>287</v>
      </c>
      <c r="D129" t="s">
        <v>255</v>
      </c>
      <c r="E129" t="s">
        <v>41</v>
      </c>
      <c r="F129">
        <v>2242964</v>
      </c>
      <c r="G129" s="1">
        <f>ROUND(SUMIF(résultats!B:B,classement!F129,résultats!O:O),0)</f>
        <v>0</v>
      </c>
      <c r="H129">
        <f>SUMIF(résultats!B:B,classement!F129,résultats!N:N)</f>
        <v>0</v>
      </c>
      <c r="I129" s="2" t="str">
        <f t="shared" si="8"/>
        <v>0/0</v>
      </c>
      <c r="J129" s="3">
        <f t="shared" si="9"/>
        <v>0</v>
      </c>
      <c r="K129">
        <f>ROUND(SUMIF(résultats!B:B,classement!F129,résultats!R:R),0)</f>
        <v>0</v>
      </c>
      <c r="L129">
        <f>SUMIF(résultats!B:B,classement!F129,résultats!Q:Q)</f>
        <v>0</v>
      </c>
      <c r="M129" s="2" t="str">
        <f t="shared" si="10"/>
        <v>0/0</v>
      </c>
      <c r="N129" s="3">
        <f t="shared" si="11"/>
        <v>0</v>
      </c>
      <c r="O129">
        <f>ROUND(SUMIF(résultats!B:B,classement!F129,résultats!U:U),0)</f>
        <v>0</v>
      </c>
      <c r="P129">
        <f>SUMIF(résultats!B:B,classement!F129,résultats!T:T)</f>
        <v>0</v>
      </c>
      <c r="Q129" s="2" t="str">
        <f t="shared" si="12"/>
        <v>0/0</v>
      </c>
      <c r="R129" s="3">
        <f t="shared" si="13"/>
        <v>0</v>
      </c>
      <c r="S129">
        <f>ROUND(SUMIF(résultats!B:B,classement!F129,résultats!X:X),0)</f>
        <v>0</v>
      </c>
      <c r="T129">
        <f>SUMIF(résultats!B:B,classement!F129,résultats!W:W)</f>
        <v>80</v>
      </c>
      <c r="U129" s="2" t="str">
        <f t="shared" si="14"/>
        <v>0/80</v>
      </c>
      <c r="V129" s="3">
        <f t="shared" si="15"/>
        <v>0</v>
      </c>
    </row>
    <row r="130" spans="1:22" ht="14.25">
      <c r="A130">
        <v>7647</v>
      </c>
      <c r="B130" t="s">
        <v>64</v>
      </c>
      <c r="C130" t="s">
        <v>287</v>
      </c>
      <c r="D130">
        <v>7</v>
      </c>
      <c r="E130" t="s">
        <v>41</v>
      </c>
      <c r="F130">
        <v>1128866</v>
      </c>
      <c r="G130" s="1">
        <f>ROUND(SUMIF(résultats!B:B,classement!F130,résultats!O:O),0)</f>
        <v>0</v>
      </c>
      <c r="H130">
        <f>SUMIF(résultats!B:B,classement!F130,résultats!N:N)</f>
        <v>35</v>
      </c>
      <c r="I130" s="2" t="str">
        <f t="shared" si="8"/>
        <v>0/35</v>
      </c>
      <c r="J130" s="3">
        <f t="shared" si="9"/>
        <v>0</v>
      </c>
      <c r="K130">
        <f>ROUND(SUMIF(résultats!B:B,classement!F130,résultats!R:R),0)</f>
        <v>0</v>
      </c>
      <c r="L130">
        <f>SUMIF(résultats!B:B,classement!F130,résultats!Q:Q)</f>
        <v>91</v>
      </c>
      <c r="M130" s="2" t="str">
        <f t="shared" si="10"/>
        <v>0/91</v>
      </c>
      <c r="N130" s="3">
        <f t="shared" si="11"/>
        <v>0</v>
      </c>
      <c r="O130">
        <f>ROUND(SUMIF(résultats!B:B,classement!F130,résultats!U:U),0)</f>
        <v>0</v>
      </c>
      <c r="P130">
        <f>SUMIF(résultats!B:B,classement!F130,résultats!T:T)</f>
        <v>140</v>
      </c>
      <c r="Q130" s="2" t="str">
        <f t="shared" si="12"/>
        <v>0/140</v>
      </c>
      <c r="R130" s="3">
        <f t="shared" si="13"/>
        <v>0</v>
      </c>
      <c r="S130">
        <f>ROUND(SUMIF(résultats!B:B,classement!F130,résultats!X:X),0)</f>
        <v>0</v>
      </c>
      <c r="T130">
        <f>SUMIF(résultats!B:B,classement!F130,résultats!W:W)</f>
        <v>440</v>
      </c>
      <c r="U130" s="2" t="str">
        <f t="shared" si="14"/>
        <v>0/440</v>
      </c>
      <c r="V130" s="3">
        <f t="shared" si="15"/>
        <v>0</v>
      </c>
    </row>
    <row r="131" spans="1:22" ht="14.25">
      <c r="A131">
        <v>7678</v>
      </c>
      <c r="B131" t="s">
        <v>192</v>
      </c>
      <c r="C131" t="s">
        <v>288</v>
      </c>
      <c r="D131" t="s">
        <v>254</v>
      </c>
      <c r="E131" t="s">
        <v>178</v>
      </c>
      <c r="F131">
        <v>2520005</v>
      </c>
      <c r="G131" s="1">
        <f>ROUND(SUMIF(résultats!B:B,classement!F131,résultats!O:O),0)</f>
        <v>0</v>
      </c>
      <c r="H131">
        <f>SUMIF(résultats!B:B,classement!F131,résultats!N:N)</f>
        <v>30</v>
      </c>
      <c r="I131" s="2" t="str">
        <f aca="true" t="shared" si="16" ref="I131:I194">CONCATENATE(G131,"/",H131)</f>
        <v>0/30</v>
      </c>
      <c r="J131" s="3">
        <f aca="true" t="shared" si="17" ref="J131:J194">IF(H131&gt;0,G131/H131,0)</f>
        <v>0</v>
      </c>
      <c r="K131">
        <f>ROUND(SUMIF(résultats!B:B,classement!F131,résultats!R:R),0)</f>
        <v>0</v>
      </c>
      <c r="L131">
        <f>SUMIF(résultats!B:B,classement!F131,résultats!Q:Q)</f>
        <v>45</v>
      </c>
      <c r="M131" s="2" t="str">
        <f aca="true" t="shared" si="18" ref="M131:M194">CONCATENATE(K131,"/",L131)</f>
        <v>0/45</v>
      </c>
      <c r="N131" s="3">
        <f aca="true" t="shared" si="19" ref="N131:N194">IF(L131&gt;0,K131/L131,0)</f>
        <v>0</v>
      </c>
      <c r="O131">
        <f>ROUND(SUMIF(résultats!B:B,classement!F131,résultats!U:U),0)</f>
        <v>0</v>
      </c>
      <c r="P131">
        <f>SUMIF(résultats!B:B,classement!F131,résultats!T:T)</f>
        <v>60</v>
      </c>
      <c r="Q131" s="2" t="str">
        <f aca="true" t="shared" si="20" ref="Q131:Q194">CONCATENATE(O131,"/",P131)</f>
        <v>0/60</v>
      </c>
      <c r="R131" s="3">
        <f aca="true" t="shared" si="21" ref="R131:R194">IF(P131&gt;0,O131/P131,0)</f>
        <v>0</v>
      </c>
      <c r="S131">
        <f>ROUND(SUMIF(résultats!B:B,classement!F131,résultats!X:X),0)</f>
        <v>0</v>
      </c>
      <c r="T131">
        <f>SUMIF(résultats!B:B,classement!F131,résultats!W:W)</f>
        <v>280</v>
      </c>
      <c r="U131" s="2" t="str">
        <f aca="true" t="shared" si="22" ref="U131:U194">CONCATENATE(S131,"/",T131)</f>
        <v>0/280</v>
      </c>
      <c r="V131" s="3">
        <f aca="true" t="shared" si="23" ref="V131:V194">IF(T131&gt;0,S131/T131,0)</f>
        <v>0</v>
      </c>
    </row>
    <row r="132" spans="1:22" ht="14.25">
      <c r="A132">
        <v>7794</v>
      </c>
      <c r="B132" t="s">
        <v>300</v>
      </c>
      <c r="C132" t="s">
        <v>288</v>
      </c>
      <c r="D132" t="s">
        <v>255</v>
      </c>
      <c r="E132" t="s">
        <v>81</v>
      </c>
      <c r="F132">
        <v>2687502</v>
      </c>
      <c r="G132" s="1">
        <f>ROUND(SUMIF(résultats!B:B,classement!F132,résultats!O:O),0)</f>
        <v>0</v>
      </c>
      <c r="H132">
        <f>SUMIF(résultats!B:B,classement!F132,résultats!N:N)</f>
        <v>0</v>
      </c>
      <c r="I132" s="2" t="str">
        <f t="shared" si="16"/>
        <v>0/0</v>
      </c>
      <c r="J132" s="3">
        <f t="shared" si="17"/>
        <v>0</v>
      </c>
      <c r="K132">
        <f>ROUND(SUMIF(résultats!B:B,classement!F132,résultats!R:R),0)</f>
        <v>0</v>
      </c>
      <c r="L132">
        <f>SUMIF(résultats!B:B,classement!F132,résultats!Q:Q)</f>
        <v>0</v>
      </c>
      <c r="M132" s="2" t="str">
        <f t="shared" si="18"/>
        <v>0/0</v>
      </c>
      <c r="N132" s="3">
        <f t="shared" si="19"/>
        <v>0</v>
      </c>
      <c r="O132">
        <f>ROUND(SUMIF(résultats!B:B,classement!F132,résultats!U:U),0)</f>
        <v>0</v>
      </c>
      <c r="P132">
        <f>SUMIF(résultats!B:B,classement!F132,résultats!T:T)</f>
        <v>0</v>
      </c>
      <c r="Q132" s="2" t="str">
        <f t="shared" si="20"/>
        <v>0/0</v>
      </c>
      <c r="R132" s="3">
        <f t="shared" si="21"/>
        <v>0</v>
      </c>
      <c r="S132">
        <f>ROUND(SUMIF(résultats!B:B,classement!F132,résultats!X:X),0)</f>
        <v>0</v>
      </c>
      <c r="T132">
        <f>SUMIF(résultats!B:B,classement!F132,résultats!W:W)</f>
        <v>0</v>
      </c>
      <c r="U132" s="2" t="str">
        <f t="shared" si="22"/>
        <v>0/0</v>
      </c>
      <c r="V132" s="3">
        <f t="shared" si="23"/>
        <v>0</v>
      </c>
    </row>
    <row r="133" spans="1:22" ht="14.25">
      <c r="A133">
        <v>7844</v>
      </c>
      <c r="B133" t="s">
        <v>169</v>
      </c>
      <c r="C133" t="s">
        <v>26</v>
      </c>
      <c r="D133" t="s">
        <v>258</v>
      </c>
      <c r="E133" t="s">
        <v>167</v>
      </c>
      <c r="F133">
        <v>2152365</v>
      </c>
      <c r="G133" s="1">
        <f>ROUND(SUMIF(résultats!B:B,classement!F133,résultats!O:O),0)</f>
        <v>0</v>
      </c>
      <c r="H133">
        <f>SUMIF(résultats!B:B,classement!F133,résultats!N:N)</f>
        <v>32</v>
      </c>
      <c r="I133" s="2" t="str">
        <f t="shared" si="16"/>
        <v>0/32</v>
      </c>
      <c r="J133" s="3">
        <f t="shared" si="17"/>
        <v>0</v>
      </c>
      <c r="K133">
        <f>ROUND(SUMIF(résultats!B:B,classement!F133,résultats!R:R),0)</f>
        <v>0</v>
      </c>
      <c r="L133">
        <f>SUMIF(résultats!B:B,classement!F133,résultats!Q:Q)</f>
        <v>47</v>
      </c>
      <c r="M133" s="2" t="str">
        <f t="shared" si="18"/>
        <v>0/47</v>
      </c>
      <c r="N133" s="3">
        <f t="shared" si="19"/>
        <v>0</v>
      </c>
      <c r="O133">
        <f>ROUND(SUMIF(résultats!B:B,classement!F133,résultats!U:U),0)</f>
        <v>0</v>
      </c>
      <c r="P133">
        <f>SUMIF(résultats!B:B,classement!F133,résultats!T:T)</f>
        <v>160</v>
      </c>
      <c r="Q133" s="2" t="str">
        <f t="shared" si="20"/>
        <v>0/160</v>
      </c>
      <c r="R133" s="3">
        <f t="shared" si="21"/>
        <v>0</v>
      </c>
      <c r="S133">
        <f>ROUND(SUMIF(résultats!B:B,classement!F133,résultats!X:X),0)</f>
        <v>0</v>
      </c>
      <c r="T133">
        <f>SUMIF(résultats!B:B,classement!F133,résultats!W:W)</f>
        <v>336</v>
      </c>
      <c r="U133" s="2" t="str">
        <f t="shared" si="22"/>
        <v>0/336</v>
      </c>
      <c r="V133" s="3">
        <f t="shared" si="23"/>
        <v>0</v>
      </c>
    </row>
    <row r="134" spans="1:22" ht="14.25">
      <c r="A134">
        <v>7848</v>
      </c>
      <c r="B134" t="s">
        <v>279</v>
      </c>
      <c r="C134" t="s">
        <v>26</v>
      </c>
      <c r="D134" t="s">
        <v>260</v>
      </c>
      <c r="E134" t="s">
        <v>205</v>
      </c>
      <c r="F134">
        <v>2504025</v>
      </c>
      <c r="G134" s="1">
        <f>ROUND(SUMIF(résultats!B:B,classement!F134,résultats!O:O),0)</f>
        <v>0</v>
      </c>
      <c r="H134">
        <f>SUMIF(résultats!B:B,classement!F134,résultats!N:N)</f>
        <v>0</v>
      </c>
      <c r="I134" s="2" t="str">
        <f t="shared" si="16"/>
        <v>0/0</v>
      </c>
      <c r="J134" s="3">
        <f t="shared" si="17"/>
        <v>0</v>
      </c>
      <c r="K134">
        <f>ROUND(SUMIF(résultats!B:B,classement!F134,résultats!R:R),0)</f>
        <v>0</v>
      </c>
      <c r="L134">
        <f>SUMIF(résultats!B:B,classement!F134,résultats!Q:Q)</f>
        <v>0</v>
      </c>
      <c r="M134" s="2" t="str">
        <f t="shared" si="18"/>
        <v>0/0</v>
      </c>
      <c r="N134" s="3">
        <f t="shared" si="19"/>
        <v>0</v>
      </c>
      <c r="O134">
        <f>ROUND(SUMIF(résultats!B:B,classement!F134,résultats!U:U),0)</f>
        <v>0</v>
      </c>
      <c r="P134">
        <f>SUMIF(résultats!B:B,classement!F134,résultats!T:T)</f>
        <v>0</v>
      </c>
      <c r="Q134" s="2" t="str">
        <f t="shared" si="20"/>
        <v>0/0</v>
      </c>
      <c r="R134" s="3">
        <f t="shared" si="21"/>
        <v>0</v>
      </c>
      <c r="S134">
        <f>ROUND(SUMIF(résultats!B:B,classement!F134,résultats!X:X),0)</f>
        <v>0</v>
      </c>
      <c r="T134">
        <f>SUMIF(résultats!B:B,classement!F134,résultats!W:W)</f>
        <v>0</v>
      </c>
      <c r="U134" s="2" t="str">
        <f t="shared" si="22"/>
        <v>0/0</v>
      </c>
      <c r="V134" s="3">
        <f t="shared" si="23"/>
        <v>0</v>
      </c>
    </row>
    <row r="135" spans="1:22" ht="14.25">
      <c r="A135">
        <v>7860</v>
      </c>
      <c r="B135" t="s">
        <v>436</v>
      </c>
      <c r="C135" t="s">
        <v>288</v>
      </c>
      <c r="D135" t="s">
        <v>255</v>
      </c>
      <c r="E135" t="s">
        <v>212</v>
      </c>
      <c r="F135">
        <v>2504115</v>
      </c>
      <c r="G135" s="1">
        <f>ROUND(SUMIF(résultats!B:B,classement!F135,résultats!O:O),0)</f>
        <v>0</v>
      </c>
      <c r="H135">
        <f>SUMIF(résultats!B:B,classement!F135,résultats!N:N)</f>
        <v>0</v>
      </c>
      <c r="I135" s="2" t="str">
        <f t="shared" si="16"/>
        <v>0/0</v>
      </c>
      <c r="J135" s="3">
        <f t="shared" si="17"/>
        <v>0</v>
      </c>
      <c r="K135">
        <f>ROUND(SUMIF(résultats!B:B,classement!F135,résultats!R:R),0)</f>
        <v>0</v>
      </c>
      <c r="L135">
        <f>SUMIF(résultats!B:B,classement!F135,résultats!Q:Q)</f>
        <v>0</v>
      </c>
      <c r="M135" s="2" t="str">
        <f t="shared" si="18"/>
        <v>0/0</v>
      </c>
      <c r="N135" s="3">
        <f t="shared" si="19"/>
        <v>0</v>
      </c>
      <c r="O135">
        <f>ROUND(SUMIF(résultats!B:B,classement!F135,résultats!U:U),0)</f>
        <v>0</v>
      </c>
      <c r="P135">
        <f>SUMIF(résultats!B:B,classement!F135,résultats!T:T)</f>
        <v>0</v>
      </c>
      <c r="Q135" s="2" t="str">
        <f t="shared" si="20"/>
        <v>0/0</v>
      </c>
      <c r="R135" s="3">
        <f t="shared" si="21"/>
        <v>0</v>
      </c>
      <c r="S135">
        <f>ROUND(SUMIF(résultats!B:B,classement!F135,résultats!X:X),0)</f>
        <v>0</v>
      </c>
      <c r="T135">
        <f>SUMIF(résultats!B:B,classement!F135,résultats!W:W)</f>
        <v>0</v>
      </c>
      <c r="U135" s="2" t="str">
        <f t="shared" si="22"/>
        <v>0/0</v>
      </c>
      <c r="V135" s="3">
        <f t="shared" si="23"/>
        <v>0</v>
      </c>
    </row>
    <row r="136" spans="1:22" ht="14.25">
      <c r="A136">
        <v>7976</v>
      </c>
      <c r="B136" t="s">
        <v>412</v>
      </c>
      <c r="C136" t="s">
        <v>288</v>
      </c>
      <c r="D136" t="s">
        <v>255</v>
      </c>
      <c r="E136" t="s">
        <v>178</v>
      </c>
      <c r="F136">
        <v>2286640</v>
      </c>
      <c r="G136" s="1">
        <f>ROUND(SUMIF(résultats!B:B,classement!F136,résultats!O:O),0)</f>
        <v>0</v>
      </c>
      <c r="H136">
        <f>SUMIF(résultats!B:B,classement!F136,résultats!N:N)</f>
        <v>0</v>
      </c>
      <c r="I136" s="2" t="str">
        <f t="shared" si="16"/>
        <v>0/0</v>
      </c>
      <c r="J136" s="3">
        <f t="shared" si="17"/>
        <v>0</v>
      </c>
      <c r="K136">
        <f>ROUND(SUMIF(résultats!B:B,classement!F136,résultats!R:R),0)</f>
        <v>0</v>
      </c>
      <c r="L136">
        <f>SUMIF(résultats!B:B,classement!F136,résultats!Q:Q)</f>
        <v>0</v>
      </c>
      <c r="M136" s="2" t="str">
        <f t="shared" si="18"/>
        <v>0/0</v>
      </c>
      <c r="N136" s="3">
        <f t="shared" si="19"/>
        <v>0</v>
      </c>
      <c r="O136">
        <f>ROUND(SUMIF(résultats!B:B,classement!F136,résultats!U:U),0)</f>
        <v>0</v>
      </c>
      <c r="P136">
        <f>SUMIF(résultats!B:B,classement!F136,résultats!T:T)</f>
        <v>0</v>
      </c>
      <c r="Q136" s="2" t="str">
        <f t="shared" si="20"/>
        <v>0/0</v>
      </c>
      <c r="R136" s="3">
        <f t="shared" si="21"/>
        <v>0</v>
      </c>
      <c r="S136">
        <f>ROUND(SUMIF(résultats!B:B,classement!F136,résultats!X:X),0)</f>
        <v>0</v>
      </c>
      <c r="T136">
        <f>SUMIF(résultats!B:B,classement!F136,résultats!W:W)</f>
        <v>0</v>
      </c>
      <c r="U136" s="2" t="str">
        <f t="shared" si="22"/>
        <v>0/0</v>
      </c>
      <c r="V136" s="3">
        <f t="shared" si="23"/>
        <v>0</v>
      </c>
    </row>
    <row r="137" spans="1:22" ht="14.25">
      <c r="A137">
        <v>8122</v>
      </c>
      <c r="B137" t="s">
        <v>172</v>
      </c>
      <c r="C137" t="s">
        <v>288</v>
      </c>
      <c r="D137" t="s">
        <v>254</v>
      </c>
      <c r="E137" t="s">
        <v>173</v>
      </c>
      <c r="F137">
        <v>1094039</v>
      </c>
      <c r="G137" s="1">
        <f>ROUND(SUMIF(résultats!B:B,classement!F137,résultats!O:O),0)</f>
        <v>0</v>
      </c>
      <c r="H137">
        <f>SUMIF(résultats!B:B,classement!F137,résultats!N:N)</f>
        <v>0</v>
      </c>
      <c r="I137" s="2" t="str">
        <f t="shared" si="16"/>
        <v>0/0</v>
      </c>
      <c r="J137" s="3">
        <f t="shared" si="17"/>
        <v>0</v>
      </c>
      <c r="K137">
        <f>ROUND(SUMIF(résultats!B:B,classement!F137,résultats!R:R),0)</f>
        <v>0</v>
      </c>
      <c r="L137">
        <f>SUMIF(résultats!B:B,classement!F137,résultats!Q:Q)</f>
        <v>0</v>
      </c>
      <c r="M137" s="2" t="str">
        <f t="shared" si="18"/>
        <v>0/0</v>
      </c>
      <c r="N137" s="3">
        <f t="shared" si="19"/>
        <v>0</v>
      </c>
      <c r="O137">
        <f>ROUND(SUMIF(résultats!B:B,classement!F137,résultats!U:U),0)</f>
        <v>0</v>
      </c>
      <c r="P137">
        <f>SUMIF(résultats!B:B,classement!F137,résultats!T:T)</f>
        <v>0</v>
      </c>
      <c r="Q137" s="2" t="str">
        <f t="shared" si="20"/>
        <v>0/0</v>
      </c>
      <c r="R137" s="3">
        <f t="shared" si="21"/>
        <v>0</v>
      </c>
      <c r="S137">
        <f>ROUND(SUMIF(résultats!B:B,classement!F137,résultats!X:X),0)</f>
        <v>0</v>
      </c>
      <c r="T137">
        <f>SUMIF(résultats!B:B,classement!F137,résultats!W:W)</f>
        <v>80</v>
      </c>
      <c r="U137" s="2" t="str">
        <f t="shared" si="22"/>
        <v>0/80</v>
      </c>
      <c r="V137" s="3">
        <f t="shared" si="23"/>
        <v>0</v>
      </c>
    </row>
    <row r="138" spans="1:22" ht="14.25">
      <c r="A138">
        <v>8138</v>
      </c>
      <c r="B138" t="s">
        <v>267</v>
      </c>
      <c r="C138" t="s">
        <v>288</v>
      </c>
      <c r="D138" t="s">
        <v>255</v>
      </c>
      <c r="E138" t="s">
        <v>101</v>
      </c>
      <c r="F138">
        <v>2600425</v>
      </c>
      <c r="G138" s="1">
        <f>ROUND(SUMIF(résultats!B:B,classement!F138,résultats!O:O),0)</f>
        <v>0</v>
      </c>
      <c r="H138">
        <f>SUMIF(résultats!B:B,classement!F138,résultats!N:N)</f>
        <v>0</v>
      </c>
      <c r="I138" s="2" t="str">
        <f t="shared" si="16"/>
        <v>0/0</v>
      </c>
      <c r="J138" s="3">
        <f t="shared" si="17"/>
        <v>0</v>
      </c>
      <c r="K138">
        <f>ROUND(SUMIF(résultats!B:B,classement!F138,résultats!R:R),0)</f>
        <v>0</v>
      </c>
      <c r="L138">
        <f>SUMIF(résultats!B:B,classement!F138,résultats!Q:Q)</f>
        <v>0</v>
      </c>
      <c r="M138" s="2" t="str">
        <f t="shared" si="18"/>
        <v>0/0</v>
      </c>
      <c r="N138" s="3">
        <f t="shared" si="19"/>
        <v>0</v>
      </c>
      <c r="O138">
        <f>ROUND(SUMIF(résultats!B:B,classement!F138,résultats!U:U),0)</f>
        <v>0</v>
      </c>
      <c r="P138">
        <f>SUMIF(résultats!B:B,classement!F138,résultats!T:T)</f>
        <v>0</v>
      </c>
      <c r="Q138" s="2" t="str">
        <f t="shared" si="20"/>
        <v>0/0</v>
      </c>
      <c r="R138" s="3">
        <f t="shared" si="21"/>
        <v>0</v>
      </c>
      <c r="S138">
        <f>ROUND(SUMIF(résultats!B:B,classement!F138,résultats!X:X),0)</f>
        <v>0</v>
      </c>
      <c r="T138">
        <f>SUMIF(résultats!B:B,classement!F138,résultats!W:W)</f>
        <v>0</v>
      </c>
      <c r="U138" s="2" t="str">
        <f t="shared" si="22"/>
        <v>0/0</v>
      </c>
      <c r="V138" s="3">
        <f t="shared" si="23"/>
        <v>0</v>
      </c>
    </row>
    <row r="139" spans="1:22" ht="14.25">
      <c r="A139">
        <v>8165</v>
      </c>
      <c r="B139" t="s">
        <v>422</v>
      </c>
      <c r="C139" t="s">
        <v>288</v>
      </c>
      <c r="D139" t="s">
        <v>260</v>
      </c>
      <c r="E139" t="s">
        <v>194</v>
      </c>
      <c r="F139">
        <v>2504453</v>
      </c>
      <c r="G139" s="1">
        <f>ROUND(SUMIF(résultats!B:B,classement!F139,résultats!O:O),0)</f>
        <v>0</v>
      </c>
      <c r="H139">
        <f>SUMIF(résultats!B:B,classement!F139,résultats!N:N)</f>
        <v>0</v>
      </c>
      <c r="I139" s="2" t="str">
        <f t="shared" si="16"/>
        <v>0/0</v>
      </c>
      <c r="J139" s="3">
        <f t="shared" si="17"/>
        <v>0</v>
      </c>
      <c r="K139">
        <f>ROUND(SUMIF(résultats!B:B,classement!F139,résultats!R:R),0)</f>
        <v>0</v>
      </c>
      <c r="L139">
        <f>SUMIF(résultats!B:B,classement!F139,résultats!Q:Q)</f>
        <v>0</v>
      </c>
      <c r="M139" s="2" t="str">
        <f t="shared" si="18"/>
        <v>0/0</v>
      </c>
      <c r="N139" s="3">
        <f t="shared" si="19"/>
        <v>0</v>
      </c>
      <c r="O139">
        <f>ROUND(SUMIF(résultats!B:B,classement!F139,résultats!U:U),0)</f>
        <v>0</v>
      </c>
      <c r="P139">
        <f>SUMIF(résultats!B:B,classement!F139,résultats!T:T)</f>
        <v>0</v>
      </c>
      <c r="Q139" s="2" t="str">
        <f t="shared" si="20"/>
        <v>0/0</v>
      </c>
      <c r="R139" s="3">
        <f t="shared" si="21"/>
        <v>0</v>
      </c>
      <c r="S139">
        <f>ROUND(SUMIF(résultats!B:B,classement!F139,résultats!X:X),0)</f>
        <v>0</v>
      </c>
      <c r="T139">
        <f>SUMIF(résultats!B:B,classement!F139,résultats!W:W)</f>
        <v>0</v>
      </c>
      <c r="U139" s="2" t="str">
        <f t="shared" si="22"/>
        <v>0/0</v>
      </c>
      <c r="V139" s="3">
        <f t="shared" si="23"/>
        <v>0</v>
      </c>
    </row>
    <row r="140" spans="1:22" ht="14.25">
      <c r="A140">
        <v>8224</v>
      </c>
      <c r="B140" t="s">
        <v>150</v>
      </c>
      <c r="C140" t="s">
        <v>288</v>
      </c>
      <c r="D140" t="s">
        <v>254</v>
      </c>
      <c r="E140" t="s">
        <v>147</v>
      </c>
      <c r="F140">
        <v>1038651</v>
      </c>
      <c r="G140" s="1">
        <f>ROUND(SUMIF(résultats!B:B,classement!F140,résultats!O:O),0)</f>
        <v>0</v>
      </c>
      <c r="H140">
        <f>SUMIF(résultats!B:B,classement!F140,résultats!N:N)</f>
        <v>30</v>
      </c>
      <c r="I140" s="2" t="str">
        <f t="shared" si="16"/>
        <v>0/30</v>
      </c>
      <c r="J140" s="3">
        <f t="shared" si="17"/>
        <v>0</v>
      </c>
      <c r="K140">
        <f>ROUND(SUMIF(résultats!B:B,classement!F140,résultats!R:R),0)</f>
        <v>0</v>
      </c>
      <c r="L140">
        <f>SUMIF(résultats!B:B,classement!F140,résultats!Q:Q)</f>
        <v>45</v>
      </c>
      <c r="M140" s="2" t="str">
        <f t="shared" si="18"/>
        <v>0/45</v>
      </c>
      <c r="N140" s="3">
        <f t="shared" si="19"/>
        <v>0</v>
      </c>
      <c r="O140">
        <f>ROUND(SUMIF(résultats!B:B,classement!F140,résultats!U:U),0)</f>
        <v>0</v>
      </c>
      <c r="P140">
        <f>SUMIF(résultats!B:B,classement!F140,résultats!T:T)</f>
        <v>60</v>
      </c>
      <c r="Q140" s="2" t="str">
        <f t="shared" si="20"/>
        <v>0/60</v>
      </c>
      <c r="R140" s="3">
        <f t="shared" si="21"/>
        <v>0</v>
      </c>
      <c r="S140">
        <f>ROUND(SUMIF(résultats!B:B,classement!F140,résultats!X:X),0)</f>
        <v>0</v>
      </c>
      <c r="T140">
        <f>SUMIF(résultats!B:B,classement!F140,résultats!W:W)</f>
        <v>120</v>
      </c>
      <c r="U140" s="2" t="str">
        <f t="shared" si="22"/>
        <v>0/120</v>
      </c>
      <c r="V140" s="3">
        <f t="shared" si="23"/>
        <v>0</v>
      </c>
    </row>
    <row r="141" spans="1:22" ht="14.25">
      <c r="A141">
        <v>8341</v>
      </c>
      <c r="B141" t="s">
        <v>162</v>
      </c>
      <c r="C141" t="s">
        <v>287</v>
      </c>
      <c r="D141" t="s">
        <v>258</v>
      </c>
      <c r="E141" t="s">
        <v>159</v>
      </c>
      <c r="F141">
        <v>1099449</v>
      </c>
      <c r="G141" s="1">
        <f>ROUND(SUMIF(résultats!B:B,classement!F141,résultats!O:O),0)</f>
        <v>0</v>
      </c>
      <c r="H141">
        <f>SUMIF(résultats!B:B,classement!F141,résultats!N:N)</f>
        <v>30</v>
      </c>
      <c r="I141" s="2" t="str">
        <f t="shared" si="16"/>
        <v>0/30</v>
      </c>
      <c r="J141" s="3">
        <f t="shared" si="17"/>
        <v>0</v>
      </c>
      <c r="K141">
        <f>ROUND(SUMIF(résultats!B:B,classement!F141,résultats!R:R),0)</f>
        <v>0</v>
      </c>
      <c r="L141">
        <f>SUMIF(résultats!B:B,classement!F141,résultats!Q:Q)</f>
        <v>45</v>
      </c>
      <c r="M141" s="2" t="str">
        <f t="shared" si="18"/>
        <v>0/45</v>
      </c>
      <c r="N141" s="3">
        <f t="shared" si="19"/>
        <v>0</v>
      </c>
      <c r="O141">
        <f>ROUND(SUMIF(résultats!B:B,classement!F141,résultats!U:U),0)</f>
        <v>0</v>
      </c>
      <c r="P141">
        <f>SUMIF(résultats!B:B,classement!F141,résultats!T:T)</f>
        <v>62</v>
      </c>
      <c r="Q141" s="2" t="str">
        <f t="shared" si="20"/>
        <v>0/62</v>
      </c>
      <c r="R141" s="3">
        <f t="shared" si="21"/>
        <v>0</v>
      </c>
      <c r="S141">
        <f>ROUND(SUMIF(résultats!B:B,classement!F141,résultats!X:X),0)</f>
        <v>0</v>
      </c>
      <c r="T141">
        <f>SUMIF(résultats!B:B,classement!F141,résultats!W:W)</f>
        <v>300</v>
      </c>
      <c r="U141" s="2" t="str">
        <f t="shared" si="22"/>
        <v>0/300</v>
      </c>
      <c r="V141" s="3">
        <f t="shared" si="23"/>
        <v>0</v>
      </c>
    </row>
    <row r="142" spans="1:22" ht="14.25">
      <c r="A142">
        <v>8374</v>
      </c>
      <c r="B142" t="s">
        <v>180</v>
      </c>
      <c r="C142" t="s">
        <v>287</v>
      </c>
      <c r="D142" t="s">
        <v>260</v>
      </c>
      <c r="E142" t="s">
        <v>178</v>
      </c>
      <c r="F142">
        <v>1087212</v>
      </c>
      <c r="G142" s="1">
        <f>ROUND(SUMIF(résultats!B:B,classement!F142,résultats!O:O),0)</f>
        <v>0</v>
      </c>
      <c r="H142">
        <f>SUMIF(résultats!B:B,classement!F142,résultats!N:N)</f>
        <v>0</v>
      </c>
      <c r="I142" s="2" t="str">
        <f t="shared" si="16"/>
        <v>0/0</v>
      </c>
      <c r="J142" s="3">
        <f t="shared" si="17"/>
        <v>0</v>
      </c>
      <c r="K142">
        <f>ROUND(SUMIF(résultats!B:B,classement!F142,résultats!R:R),0)</f>
        <v>0</v>
      </c>
      <c r="L142">
        <f>SUMIF(résultats!B:B,classement!F142,résultats!Q:Q)</f>
        <v>0</v>
      </c>
      <c r="M142" s="2" t="str">
        <f t="shared" si="18"/>
        <v>0/0</v>
      </c>
      <c r="N142" s="3">
        <f t="shared" si="19"/>
        <v>0</v>
      </c>
      <c r="O142">
        <f>ROUND(SUMIF(résultats!B:B,classement!F142,résultats!U:U),0)</f>
        <v>0</v>
      </c>
      <c r="P142">
        <f>SUMIF(résultats!B:B,classement!F142,résultats!T:T)</f>
        <v>0</v>
      </c>
      <c r="Q142" s="2" t="str">
        <f t="shared" si="20"/>
        <v>0/0</v>
      </c>
      <c r="R142" s="3">
        <f t="shared" si="21"/>
        <v>0</v>
      </c>
      <c r="S142">
        <f>ROUND(SUMIF(résultats!B:B,classement!F142,résultats!X:X),0)</f>
        <v>0</v>
      </c>
      <c r="T142">
        <f>SUMIF(résultats!B:B,classement!F142,résultats!W:W)</f>
        <v>80</v>
      </c>
      <c r="U142" s="2" t="str">
        <f t="shared" si="22"/>
        <v>0/80</v>
      </c>
      <c r="V142" s="3">
        <f t="shared" si="23"/>
        <v>0</v>
      </c>
    </row>
    <row r="143" spans="1:22" ht="14.25">
      <c r="A143">
        <v>8465</v>
      </c>
      <c r="B143" t="s">
        <v>413</v>
      </c>
      <c r="C143" t="s">
        <v>288</v>
      </c>
      <c r="D143" t="s">
        <v>254</v>
      </c>
      <c r="E143" t="s">
        <v>178</v>
      </c>
      <c r="F143">
        <v>2189563</v>
      </c>
      <c r="G143" s="1">
        <f>ROUND(SUMIF(résultats!B:B,classement!F143,résultats!O:O),0)</f>
        <v>0</v>
      </c>
      <c r="H143">
        <f>SUMIF(résultats!B:B,classement!F143,résultats!N:N)</f>
        <v>0</v>
      </c>
      <c r="I143" s="2" t="str">
        <f t="shared" si="16"/>
        <v>0/0</v>
      </c>
      <c r="J143" s="3">
        <f t="shared" si="17"/>
        <v>0</v>
      </c>
      <c r="K143">
        <f>ROUND(SUMIF(résultats!B:B,classement!F143,résultats!R:R),0)</f>
        <v>0</v>
      </c>
      <c r="L143">
        <f>SUMIF(résultats!B:B,classement!F143,résultats!Q:Q)</f>
        <v>0</v>
      </c>
      <c r="M143" s="2" t="str">
        <f t="shared" si="18"/>
        <v>0/0</v>
      </c>
      <c r="N143" s="3">
        <f t="shared" si="19"/>
        <v>0</v>
      </c>
      <c r="O143">
        <f>ROUND(SUMIF(résultats!B:B,classement!F143,résultats!U:U),0)</f>
        <v>0</v>
      </c>
      <c r="P143">
        <f>SUMIF(résultats!B:B,classement!F143,résultats!T:T)</f>
        <v>0</v>
      </c>
      <c r="Q143" s="2" t="str">
        <f t="shared" si="20"/>
        <v>0/0</v>
      </c>
      <c r="R143" s="3">
        <f t="shared" si="21"/>
        <v>0</v>
      </c>
      <c r="S143">
        <f>ROUND(SUMIF(résultats!B:B,classement!F143,résultats!X:X),0)</f>
        <v>0</v>
      </c>
      <c r="T143">
        <f>SUMIF(résultats!B:B,classement!F143,résultats!W:W)</f>
        <v>0</v>
      </c>
      <c r="U143" s="2" t="str">
        <f t="shared" si="22"/>
        <v>0/0</v>
      </c>
      <c r="V143" s="3">
        <f t="shared" si="23"/>
        <v>0</v>
      </c>
    </row>
    <row r="144" spans="1:22" ht="14.25">
      <c r="A144">
        <v>8587</v>
      </c>
      <c r="B144" t="s">
        <v>62</v>
      </c>
      <c r="C144" t="s">
        <v>287</v>
      </c>
      <c r="D144" t="s">
        <v>258</v>
      </c>
      <c r="E144" t="s">
        <v>41</v>
      </c>
      <c r="F144">
        <v>1103559</v>
      </c>
      <c r="G144" s="1">
        <f>ROUND(SUMIF(résultats!B:B,classement!F144,résultats!O:O),0)</f>
        <v>0</v>
      </c>
      <c r="H144">
        <f>SUMIF(résultats!B:B,classement!F144,résultats!N:N)</f>
        <v>16</v>
      </c>
      <c r="I144" s="2" t="str">
        <f t="shared" si="16"/>
        <v>0/16</v>
      </c>
      <c r="J144" s="3">
        <f t="shared" si="17"/>
        <v>0</v>
      </c>
      <c r="K144">
        <f>ROUND(SUMIF(résultats!B:B,classement!F144,résultats!R:R),0)</f>
        <v>0</v>
      </c>
      <c r="L144">
        <f>SUMIF(résultats!B:B,classement!F144,résultats!Q:Q)</f>
        <v>21</v>
      </c>
      <c r="M144" s="2" t="str">
        <f t="shared" si="18"/>
        <v>0/21</v>
      </c>
      <c r="N144" s="3">
        <f t="shared" si="19"/>
        <v>0</v>
      </c>
      <c r="O144">
        <f>ROUND(SUMIF(résultats!B:B,classement!F144,résultats!U:U),0)</f>
        <v>0</v>
      </c>
      <c r="P144">
        <f>SUMIF(résultats!B:B,classement!F144,résultats!T:T)</f>
        <v>42</v>
      </c>
      <c r="Q144" s="2" t="str">
        <f t="shared" si="20"/>
        <v>0/42</v>
      </c>
      <c r="R144" s="3">
        <f t="shared" si="21"/>
        <v>0</v>
      </c>
      <c r="S144">
        <f>ROUND(SUMIF(résultats!B:B,classement!F144,résultats!X:X),0)</f>
        <v>0</v>
      </c>
      <c r="T144">
        <f>SUMIF(résultats!B:B,classement!F144,résultats!W:W)</f>
        <v>306</v>
      </c>
      <c r="U144" s="2" t="str">
        <f t="shared" si="22"/>
        <v>0/306</v>
      </c>
      <c r="V144" s="3">
        <f t="shared" si="23"/>
        <v>0</v>
      </c>
    </row>
    <row r="145" spans="1:22" ht="14.25">
      <c r="A145">
        <v>8599</v>
      </c>
      <c r="B145" t="s">
        <v>301</v>
      </c>
      <c r="C145" t="s">
        <v>288</v>
      </c>
      <c r="D145" t="s">
        <v>260</v>
      </c>
      <c r="E145" t="s">
        <v>81</v>
      </c>
      <c r="F145">
        <v>2213696</v>
      </c>
      <c r="G145" s="1">
        <f>ROUND(SUMIF(résultats!B:B,classement!F145,résultats!O:O),0)</f>
        <v>0</v>
      </c>
      <c r="H145">
        <f>SUMIF(résultats!B:B,classement!F145,résultats!N:N)</f>
        <v>0</v>
      </c>
      <c r="I145" s="2" t="str">
        <f t="shared" si="16"/>
        <v>0/0</v>
      </c>
      <c r="J145" s="3">
        <f t="shared" si="17"/>
        <v>0</v>
      </c>
      <c r="K145">
        <f>ROUND(SUMIF(résultats!B:B,classement!F145,résultats!R:R),0)</f>
        <v>0</v>
      </c>
      <c r="L145">
        <f>SUMIF(résultats!B:B,classement!F145,résultats!Q:Q)</f>
        <v>0</v>
      </c>
      <c r="M145" s="2" t="str">
        <f t="shared" si="18"/>
        <v>0/0</v>
      </c>
      <c r="N145" s="3">
        <f t="shared" si="19"/>
        <v>0</v>
      </c>
      <c r="O145">
        <f>ROUND(SUMIF(résultats!B:B,classement!F145,résultats!U:U),0)</f>
        <v>0</v>
      </c>
      <c r="P145">
        <f>SUMIF(résultats!B:B,classement!F145,résultats!T:T)</f>
        <v>0</v>
      </c>
      <c r="Q145" s="2" t="str">
        <f t="shared" si="20"/>
        <v>0/0</v>
      </c>
      <c r="R145" s="3">
        <f t="shared" si="21"/>
        <v>0</v>
      </c>
      <c r="S145">
        <f>ROUND(SUMIF(résultats!B:B,classement!F145,résultats!X:X),0)</f>
        <v>0</v>
      </c>
      <c r="T145">
        <f>SUMIF(résultats!B:B,classement!F145,résultats!W:W)</f>
        <v>0</v>
      </c>
      <c r="U145" s="2" t="str">
        <f t="shared" si="22"/>
        <v>0/0</v>
      </c>
      <c r="V145" s="3">
        <f t="shared" si="23"/>
        <v>0</v>
      </c>
    </row>
    <row r="146" spans="1:22" ht="14.25">
      <c r="A146">
        <v>8721</v>
      </c>
      <c r="B146" t="s">
        <v>280</v>
      </c>
      <c r="C146" t="s">
        <v>288</v>
      </c>
      <c r="D146" t="s">
        <v>260</v>
      </c>
      <c r="E146" t="s">
        <v>205</v>
      </c>
      <c r="F146">
        <v>2504082</v>
      </c>
      <c r="G146" s="1">
        <f>ROUND(SUMIF(résultats!B:B,classement!F146,résultats!O:O),0)</f>
        <v>0</v>
      </c>
      <c r="H146">
        <f>SUMIF(résultats!B:B,classement!F146,résultats!N:N)</f>
        <v>0</v>
      </c>
      <c r="I146" s="2" t="str">
        <f t="shared" si="16"/>
        <v>0/0</v>
      </c>
      <c r="J146" s="3">
        <f t="shared" si="17"/>
        <v>0</v>
      </c>
      <c r="K146">
        <f>ROUND(SUMIF(résultats!B:B,classement!F146,résultats!R:R),0)</f>
        <v>0</v>
      </c>
      <c r="L146">
        <f>SUMIF(résultats!B:B,classement!F146,résultats!Q:Q)</f>
        <v>0</v>
      </c>
      <c r="M146" s="2" t="str">
        <f t="shared" si="18"/>
        <v>0/0</v>
      </c>
      <c r="N146" s="3">
        <f t="shared" si="19"/>
        <v>0</v>
      </c>
      <c r="O146">
        <f>ROUND(SUMIF(résultats!B:B,classement!F146,résultats!U:U),0)</f>
        <v>0</v>
      </c>
      <c r="P146">
        <f>SUMIF(résultats!B:B,classement!F146,résultats!T:T)</f>
        <v>0</v>
      </c>
      <c r="Q146" s="2" t="str">
        <f t="shared" si="20"/>
        <v>0/0</v>
      </c>
      <c r="R146" s="3">
        <f t="shared" si="21"/>
        <v>0</v>
      </c>
      <c r="S146">
        <f>ROUND(SUMIF(résultats!B:B,classement!F146,résultats!X:X),0)</f>
        <v>0</v>
      </c>
      <c r="T146">
        <f>SUMIF(résultats!B:B,classement!F146,résultats!W:W)</f>
        <v>0</v>
      </c>
      <c r="U146" s="2" t="str">
        <f t="shared" si="22"/>
        <v>0/0</v>
      </c>
      <c r="V146" s="3">
        <f t="shared" si="23"/>
        <v>0</v>
      </c>
    </row>
    <row r="147" spans="1:22" ht="14.25">
      <c r="A147">
        <v>8725</v>
      </c>
      <c r="B147" t="s">
        <v>423</v>
      </c>
      <c r="C147" t="s">
        <v>287</v>
      </c>
      <c r="D147" t="s">
        <v>260</v>
      </c>
      <c r="E147" t="s">
        <v>194</v>
      </c>
      <c r="F147">
        <v>1016936</v>
      </c>
      <c r="G147" s="1">
        <f>ROUND(SUMIF(résultats!B:B,classement!F147,résultats!O:O),0)</f>
        <v>0</v>
      </c>
      <c r="H147">
        <f>SUMIF(résultats!B:B,classement!F147,résultats!N:N)</f>
        <v>0</v>
      </c>
      <c r="I147" s="2" t="str">
        <f t="shared" si="16"/>
        <v>0/0</v>
      </c>
      <c r="J147" s="3">
        <f t="shared" si="17"/>
        <v>0</v>
      </c>
      <c r="K147">
        <f>ROUND(SUMIF(résultats!B:B,classement!F147,résultats!R:R),0)</f>
        <v>0</v>
      </c>
      <c r="L147">
        <f>SUMIF(résultats!B:B,classement!F147,résultats!Q:Q)</f>
        <v>0</v>
      </c>
      <c r="M147" s="2" t="str">
        <f t="shared" si="18"/>
        <v>0/0</v>
      </c>
      <c r="N147" s="3">
        <f t="shared" si="19"/>
        <v>0</v>
      </c>
      <c r="O147">
        <f>ROUND(SUMIF(résultats!B:B,classement!F147,résultats!U:U),0)</f>
        <v>0</v>
      </c>
      <c r="P147">
        <f>SUMIF(résultats!B:B,classement!F147,résultats!T:T)</f>
        <v>0</v>
      </c>
      <c r="Q147" s="2" t="str">
        <f t="shared" si="20"/>
        <v>0/0</v>
      </c>
      <c r="R147" s="3">
        <f t="shared" si="21"/>
        <v>0</v>
      </c>
      <c r="S147">
        <f>ROUND(SUMIF(résultats!B:B,classement!F147,résultats!X:X),0)</f>
        <v>0</v>
      </c>
      <c r="T147">
        <f>SUMIF(résultats!B:B,classement!F147,résultats!W:W)</f>
        <v>0</v>
      </c>
      <c r="U147" s="2" t="str">
        <f t="shared" si="22"/>
        <v>0/0</v>
      </c>
      <c r="V147" s="3">
        <f t="shared" si="23"/>
        <v>0</v>
      </c>
    </row>
    <row r="148" spans="1:22" ht="14.25">
      <c r="A148">
        <v>8752</v>
      </c>
      <c r="B148" t="s">
        <v>379</v>
      </c>
      <c r="C148" t="s">
        <v>26</v>
      </c>
      <c r="D148" t="s">
        <v>258</v>
      </c>
      <c r="E148" t="s">
        <v>380</v>
      </c>
      <c r="F148">
        <v>1680433</v>
      </c>
      <c r="G148" s="1">
        <f>ROUND(SUMIF(résultats!B:B,classement!F148,résultats!O:O),0)</f>
        <v>0</v>
      </c>
      <c r="H148">
        <f>SUMIF(résultats!B:B,classement!F148,résultats!N:N)</f>
        <v>0</v>
      </c>
      <c r="I148" s="2" t="str">
        <f t="shared" si="16"/>
        <v>0/0</v>
      </c>
      <c r="J148" s="3">
        <f t="shared" si="17"/>
        <v>0</v>
      </c>
      <c r="K148">
        <f>ROUND(SUMIF(résultats!B:B,classement!F148,résultats!R:R),0)</f>
        <v>0</v>
      </c>
      <c r="L148">
        <f>SUMIF(résultats!B:B,classement!F148,résultats!Q:Q)</f>
        <v>0</v>
      </c>
      <c r="M148" s="2" t="str">
        <f t="shared" si="18"/>
        <v>0/0</v>
      </c>
      <c r="N148" s="3">
        <f t="shared" si="19"/>
        <v>0</v>
      </c>
      <c r="O148">
        <f>ROUND(SUMIF(résultats!B:B,classement!F148,résultats!U:U),0)</f>
        <v>0</v>
      </c>
      <c r="P148">
        <f>SUMIF(résultats!B:B,classement!F148,résultats!T:T)</f>
        <v>0</v>
      </c>
      <c r="Q148" s="2" t="str">
        <f t="shared" si="20"/>
        <v>0/0</v>
      </c>
      <c r="R148" s="3">
        <f t="shared" si="21"/>
        <v>0</v>
      </c>
      <c r="S148">
        <f>ROUND(SUMIF(résultats!B:B,classement!F148,résultats!X:X),0)</f>
        <v>0</v>
      </c>
      <c r="T148">
        <f>SUMIF(résultats!B:B,classement!F148,résultats!W:W)</f>
        <v>0</v>
      </c>
      <c r="U148" s="2" t="str">
        <f t="shared" si="22"/>
        <v>0/0</v>
      </c>
      <c r="V148" s="3">
        <f t="shared" si="23"/>
        <v>0</v>
      </c>
    </row>
    <row r="149" spans="1:22" ht="14.25">
      <c r="A149">
        <v>8771</v>
      </c>
      <c r="B149" t="s">
        <v>441</v>
      </c>
      <c r="C149" t="s">
        <v>288</v>
      </c>
      <c r="D149" t="s">
        <v>254</v>
      </c>
      <c r="E149" t="s">
        <v>236</v>
      </c>
      <c r="F149">
        <v>1092775</v>
      </c>
      <c r="G149" s="1">
        <f>ROUND(SUMIF(résultats!B:B,classement!F149,résultats!O:O),0)</f>
        <v>0</v>
      </c>
      <c r="H149">
        <f>SUMIF(résultats!B:B,classement!F149,résultats!N:N)</f>
        <v>0</v>
      </c>
      <c r="I149" s="2" t="str">
        <f t="shared" si="16"/>
        <v>0/0</v>
      </c>
      <c r="J149" s="3">
        <f t="shared" si="17"/>
        <v>0</v>
      </c>
      <c r="K149">
        <f>ROUND(SUMIF(résultats!B:B,classement!F149,résultats!R:R),0)</f>
        <v>0</v>
      </c>
      <c r="L149">
        <f>SUMIF(résultats!B:B,classement!F149,résultats!Q:Q)</f>
        <v>0</v>
      </c>
      <c r="M149" s="2" t="str">
        <f t="shared" si="18"/>
        <v>0/0</v>
      </c>
      <c r="N149" s="3">
        <f t="shared" si="19"/>
        <v>0</v>
      </c>
      <c r="O149">
        <f>ROUND(SUMIF(résultats!B:B,classement!F149,résultats!U:U),0)</f>
        <v>0</v>
      </c>
      <c r="P149">
        <f>SUMIF(résultats!B:B,classement!F149,résultats!T:T)</f>
        <v>0</v>
      </c>
      <c r="Q149" s="2" t="str">
        <f t="shared" si="20"/>
        <v>0/0</v>
      </c>
      <c r="R149" s="3">
        <f t="shared" si="21"/>
        <v>0</v>
      </c>
      <c r="S149">
        <f>ROUND(SUMIF(résultats!B:B,classement!F149,résultats!X:X),0)</f>
        <v>0</v>
      </c>
      <c r="T149">
        <f>SUMIF(résultats!B:B,classement!F149,résultats!W:W)</f>
        <v>0</v>
      </c>
      <c r="U149" s="2" t="str">
        <f t="shared" si="22"/>
        <v>0/0</v>
      </c>
      <c r="V149" s="3">
        <f t="shared" si="23"/>
        <v>0</v>
      </c>
    </row>
    <row r="150" spans="1:22" ht="14.25">
      <c r="A150">
        <v>8920</v>
      </c>
      <c r="B150" t="s">
        <v>302</v>
      </c>
      <c r="C150" t="s">
        <v>288</v>
      </c>
      <c r="D150" t="s">
        <v>254</v>
      </c>
      <c r="E150" t="s">
        <v>81</v>
      </c>
      <c r="F150">
        <v>2216939</v>
      </c>
      <c r="G150" s="1">
        <f>ROUND(SUMIF(résultats!B:B,classement!F150,résultats!O:O),0)</f>
        <v>0</v>
      </c>
      <c r="H150">
        <f>SUMIF(résultats!B:B,classement!F150,résultats!N:N)</f>
        <v>0</v>
      </c>
      <c r="I150" s="2" t="str">
        <f t="shared" si="16"/>
        <v>0/0</v>
      </c>
      <c r="J150" s="3">
        <f t="shared" si="17"/>
        <v>0</v>
      </c>
      <c r="K150">
        <f>ROUND(SUMIF(résultats!B:B,classement!F150,résultats!R:R),0)</f>
        <v>0</v>
      </c>
      <c r="L150">
        <f>SUMIF(résultats!B:B,classement!F150,résultats!Q:Q)</f>
        <v>0</v>
      </c>
      <c r="M150" s="2" t="str">
        <f t="shared" si="18"/>
        <v>0/0</v>
      </c>
      <c r="N150" s="3">
        <f t="shared" si="19"/>
        <v>0</v>
      </c>
      <c r="O150">
        <f>ROUND(SUMIF(résultats!B:B,classement!F150,résultats!U:U),0)</f>
        <v>0</v>
      </c>
      <c r="P150">
        <f>SUMIF(résultats!B:B,classement!F150,résultats!T:T)</f>
        <v>0</v>
      </c>
      <c r="Q150" s="2" t="str">
        <f t="shared" si="20"/>
        <v>0/0</v>
      </c>
      <c r="R150" s="3">
        <f t="shared" si="21"/>
        <v>0</v>
      </c>
      <c r="S150">
        <f>ROUND(SUMIF(résultats!B:B,classement!F150,résultats!X:X),0)</f>
        <v>0</v>
      </c>
      <c r="T150">
        <f>SUMIF(résultats!B:B,classement!F150,résultats!W:W)</f>
        <v>0</v>
      </c>
      <c r="U150" s="2" t="str">
        <f t="shared" si="22"/>
        <v>0/0</v>
      </c>
      <c r="V150" s="3">
        <f t="shared" si="23"/>
        <v>0</v>
      </c>
    </row>
    <row r="151" spans="1:22" ht="14.25">
      <c r="A151">
        <v>8977</v>
      </c>
      <c r="B151" t="s">
        <v>240</v>
      </c>
      <c r="C151" t="s">
        <v>26</v>
      </c>
      <c r="D151" t="s">
        <v>258</v>
      </c>
      <c r="E151" t="s">
        <v>236</v>
      </c>
      <c r="F151">
        <v>1125375</v>
      </c>
      <c r="G151" s="1">
        <f>ROUND(SUMIF(résultats!B:B,classement!F151,résultats!O:O),0)</f>
        <v>0</v>
      </c>
      <c r="H151">
        <f>SUMIF(résultats!B:B,classement!F151,résultats!N:N)</f>
        <v>45</v>
      </c>
      <c r="I151" s="2" t="str">
        <f t="shared" si="16"/>
        <v>0/45</v>
      </c>
      <c r="J151" s="3">
        <f t="shared" si="17"/>
        <v>0</v>
      </c>
      <c r="K151">
        <f>ROUND(SUMIF(résultats!B:B,classement!F151,résultats!R:R),0)</f>
        <v>0</v>
      </c>
      <c r="L151">
        <f>SUMIF(résultats!B:B,classement!F151,résultats!Q:Q)</f>
        <v>69.5</v>
      </c>
      <c r="M151" s="2" t="str">
        <f t="shared" si="18"/>
        <v>0/69.5</v>
      </c>
      <c r="N151" s="3">
        <f t="shared" si="19"/>
        <v>0</v>
      </c>
      <c r="O151">
        <f>ROUND(SUMIF(résultats!B:B,classement!F151,résultats!U:U),0)</f>
        <v>0</v>
      </c>
      <c r="P151">
        <f>SUMIF(résultats!B:B,classement!F151,résultats!T:T)</f>
        <v>94</v>
      </c>
      <c r="Q151" s="2" t="str">
        <f t="shared" si="20"/>
        <v>0/94</v>
      </c>
      <c r="R151" s="3">
        <f t="shared" si="21"/>
        <v>0</v>
      </c>
      <c r="S151">
        <f>ROUND(SUMIF(résultats!B:B,classement!F151,résultats!X:X),0)</f>
        <v>0</v>
      </c>
      <c r="T151">
        <f>SUMIF(résultats!B:B,classement!F151,résultats!W:W)</f>
        <v>204</v>
      </c>
      <c r="U151" s="2" t="str">
        <f t="shared" si="22"/>
        <v>0/204</v>
      </c>
      <c r="V151" s="3">
        <f t="shared" si="23"/>
        <v>0</v>
      </c>
    </row>
    <row r="152" spans="1:22" ht="14.25">
      <c r="A152">
        <v>9054</v>
      </c>
      <c r="B152" t="s">
        <v>82</v>
      </c>
      <c r="C152" t="s">
        <v>288</v>
      </c>
      <c r="D152" t="s">
        <v>260</v>
      </c>
      <c r="E152" t="s">
        <v>81</v>
      </c>
      <c r="F152">
        <v>1021929</v>
      </c>
      <c r="G152" s="1">
        <f>ROUND(SUMIF(résultats!B:B,classement!F152,résultats!O:O),0)</f>
        <v>0</v>
      </c>
      <c r="H152">
        <f>SUMIF(résultats!B:B,classement!F152,résultats!N:N)</f>
        <v>0</v>
      </c>
      <c r="I152" s="2" t="str">
        <f t="shared" si="16"/>
        <v>0/0</v>
      </c>
      <c r="J152" s="3">
        <f t="shared" si="17"/>
        <v>0</v>
      </c>
      <c r="K152">
        <f>ROUND(SUMIF(résultats!B:B,classement!F152,résultats!R:R),0)</f>
        <v>0</v>
      </c>
      <c r="L152">
        <f>SUMIF(résultats!B:B,classement!F152,résultats!Q:Q)</f>
        <v>0</v>
      </c>
      <c r="M152" s="2" t="str">
        <f t="shared" si="18"/>
        <v>0/0</v>
      </c>
      <c r="N152" s="3">
        <f t="shared" si="19"/>
        <v>0</v>
      </c>
      <c r="O152">
        <f>ROUND(SUMIF(résultats!B:B,classement!F152,résultats!U:U),0)</f>
        <v>0</v>
      </c>
      <c r="P152">
        <f>SUMIF(résultats!B:B,classement!F152,résultats!T:T)</f>
        <v>0</v>
      </c>
      <c r="Q152" s="2" t="str">
        <f t="shared" si="20"/>
        <v>0/0</v>
      </c>
      <c r="R152" s="3">
        <f t="shared" si="21"/>
        <v>0</v>
      </c>
      <c r="S152">
        <f>ROUND(SUMIF(résultats!B:B,classement!F152,résultats!X:X),0)</f>
        <v>0</v>
      </c>
      <c r="T152">
        <f>SUMIF(résultats!B:B,classement!F152,résultats!W:W)</f>
        <v>80</v>
      </c>
      <c r="U152" s="2" t="str">
        <f t="shared" si="22"/>
        <v>0/80</v>
      </c>
      <c r="V152" s="3">
        <f t="shared" si="23"/>
        <v>0</v>
      </c>
    </row>
    <row r="153" spans="1:22" ht="14.25">
      <c r="A153">
        <v>9061</v>
      </c>
      <c r="B153" t="s">
        <v>218</v>
      </c>
      <c r="C153" t="s">
        <v>287</v>
      </c>
      <c r="D153" t="s">
        <v>260</v>
      </c>
      <c r="E153" t="s">
        <v>212</v>
      </c>
      <c r="F153">
        <v>1050657</v>
      </c>
      <c r="G153" s="1">
        <f>ROUND(SUMIF(résultats!B:B,classement!F153,résultats!O:O),0)</f>
        <v>0</v>
      </c>
      <c r="H153">
        <f>SUMIF(résultats!B:B,classement!F153,résultats!N:N)</f>
        <v>0</v>
      </c>
      <c r="I153" s="2" t="str">
        <f t="shared" si="16"/>
        <v>0/0</v>
      </c>
      <c r="J153" s="3">
        <f t="shared" si="17"/>
        <v>0</v>
      </c>
      <c r="K153">
        <f>ROUND(SUMIF(résultats!B:B,classement!F153,résultats!R:R),0)</f>
        <v>0</v>
      </c>
      <c r="L153">
        <f>SUMIF(résultats!B:B,classement!F153,résultats!Q:Q)</f>
        <v>6</v>
      </c>
      <c r="M153" s="2" t="str">
        <f t="shared" si="18"/>
        <v>0/6</v>
      </c>
      <c r="N153" s="3">
        <f t="shared" si="19"/>
        <v>0</v>
      </c>
      <c r="O153">
        <f>ROUND(SUMIF(résultats!B:B,classement!F153,résultats!U:U),0)</f>
        <v>0</v>
      </c>
      <c r="P153">
        <f>SUMIF(résultats!B:B,classement!F153,résultats!T:T)</f>
        <v>8</v>
      </c>
      <c r="Q153" s="2" t="str">
        <f t="shared" si="20"/>
        <v>0/8</v>
      </c>
      <c r="R153" s="3">
        <f t="shared" si="21"/>
        <v>0</v>
      </c>
      <c r="S153">
        <f>ROUND(SUMIF(résultats!B:B,classement!F153,résultats!X:X),0)</f>
        <v>0</v>
      </c>
      <c r="T153">
        <f>SUMIF(résultats!B:B,classement!F153,résultats!W:W)</f>
        <v>40</v>
      </c>
      <c r="U153" s="2" t="str">
        <f t="shared" si="22"/>
        <v>0/40</v>
      </c>
      <c r="V153" s="3">
        <f t="shared" si="23"/>
        <v>0</v>
      </c>
    </row>
    <row r="154" spans="1:22" ht="14.25">
      <c r="A154">
        <v>9074</v>
      </c>
      <c r="B154" t="s">
        <v>414</v>
      </c>
      <c r="C154" t="s">
        <v>26</v>
      </c>
      <c r="D154" t="s">
        <v>260</v>
      </c>
      <c r="E154" t="s">
        <v>178</v>
      </c>
      <c r="F154">
        <v>1114579</v>
      </c>
      <c r="G154" s="1">
        <f>ROUND(SUMIF(résultats!B:B,classement!F154,résultats!O:O),0)</f>
        <v>0</v>
      </c>
      <c r="H154">
        <f>SUMIF(résultats!B:B,classement!F154,résultats!N:N)</f>
        <v>0</v>
      </c>
      <c r="I154" s="2" t="str">
        <f t="shared" si="16"/>
        <v>0/0</v>
      </c>
      <c r="J154" s="3">
        <f t="shared" si="17"/>
        <v>0</v>
      </c>
      <c r="K154">
        <f>ROUND(SUMIF(résultats!B:B,classement!F154,résultats!R:R),0)</f>
        <v>0</v>
      </c>
      <c r="L154">
        <f>SUMIF(résultats!B:B,classement!F154,résultats!Q:Q)</f>
        <v>0</v>
      </c>
      <c r="M154" s="2" t="str">
        <f t="shared" si="18"/>
        <v>0/0</v>
      </c>
      <c r="N154" s="3">
        <f t="shared" si="19"/>
        <v>0</v>
      </c>
      <c r="O154">
        <f>ROUND(SUMIF(résultats!B:B,classement!F154,résultats!U:U),0)</f>
        <v>0</v>
      </c>
      <c r="P154">
        <f>SUMIF(résultats!B:B,classement!F154,résultats!T:T)</f>
        <v>0</v>
      </c>
      <c r="Q154" s="2" t="str">
        <f t="shared" si="20"/>
        <v>0/0</v>
      </c>
      <c r="R154" s="3">
        <f t="shared" si="21"/>
        <v>0</v>
      </c>
      <c r="S154">
        <f>ROUND(SUMIF(résultats!B:B,classement!F154,résultats!X:X),0)</f>
        <v>0</v>
      </c>
      <c r="T154">
        <f>SUMIF(résultats!B:B,classement!F154,résultats!W:W)</f>
        <v>0</v>
      </c>
      <c r="U154" s="2" t="str">
        <f t="shared" si="22"/>
        <v>0/0</v>
      </c>
      <c r="V154" s="3">
        <f t="shared" si="23"/>
        <v>0</v>
      </c>
    </row>
    <row r="155" spans="1:22" ht="14.25">
      <c r="A155">
        <v>9104</v>
      </c>
      <c r="B155" t="s">
        <v>239</v>
      </c>
      <c r="C155" t="s">
        <v>288</v>
      </c>
      <c r="D155" t="s">
        <v>258</v>
      </c>
      <c r="E155" t="s">
        <v>236</v>
      </c>
      <c r="F155">
        <v>1118845</v>
      </c>
      <c r="G155" s="1">
        <f>ROUND(SUMIF(résultats!B:B,classement!F155,résultats!O:O),0)</f>
        <v>0</v>
      </c>
      <c r="H155">
        <f>SUMIF(résultats!B:B,classement!F155,résultats!N:N)</f>
        <v>30</v>
      </c>
      <c r="I155" s="2" t="str">
        <f t="shared" si="16"/>
        <v>0/30</v>
      </c>
      <c r="J155" s="3">
        <f t="shared" si="17"/>
        <v>0</v>
      </c>
      <c r="K155">
        <f>ROUND(SUMIF(résultats!B:B,classement!F155,résultats!R:R),0)</f>
        <v>0</v>
      </c>
      <c r="L155">
        <f>SUMIF(résultats!B:B,classement!F155,résultats!Q:Q)</f>
        <v>45</v>
      </c>
      <c r="M155" s="2" t="str">
        <f t="shared" si="18"/>
        <v>0/45</v>
      </c>
      <c r="N155" s="3">
        <f t="shared" si="19"/>
        <v>0</v>
      </c>
      <c r="O155">
        <f>ROUND(SUMIF(résultats!B:B,classement!F155,résultats!U:U),0)</f>
        <v>0</v>
      </c>
      <c r="P155">
        <f>SUMIF(résultats!B:B,classement!F155,résultats!T:T)</f>
        <v>60</v>
      </c>
      <c r="Q155" s="2" t="str">
        <f t="shared" si="20"/>
        <v>0/60</v>
      </c>
      <c r="R155" s="3">
        <f t="shared" si="21"/>
        <v>0</v>
      </c>
      <c r="S155">
        <f>ROUND(SUMIF(résultats!B:B,classement!F155,résultats!X:X),0)</f>
        <v>0</v>
      </c>
      <c r="T155">
        <f>SUMIF(résultats!B:B,classement!F155,résultats!W:W)</f>
        <v>280</v>
      </c>
      <c r="U155" s="2" t="str">
        <f t="shared" si="22"/>
        <v>0/280</v>
      </c>
      <c r="V155" s="3">
        <f t="shared" si="23"/>
        <v>0</v>
      </c>
    </row>
    <row r="156" spans="1:22" ht="14.25">
      <c r="A156">
        <v>9113</v>
      </c>
      <c r="B156" t="s">
        <v>303</v>
      </c>
      <c r="C156" t="s">
        <v>287</v>
      </c>
      <c r="D156" t="s">
        <v>258</v>
      </c>
      <c r="E156" t="s">
        <v>81</v>
      </c>
      <c r="F156">
        <v>1083496</v>
      </c>
      <c r="G156" s="1">
        <f>ROUND(SUMIF(résultats!B:B,classement!F156,résultats!O:O),0)</f>
        <v>0</v>
      </c>
      <c r="H156">
        <f>SUMIF(résultats!B:B,classement!F156,résultats!N:N)</f>
        <v>0</v>
      </c>
      <c r="I156" s="2" t="str">
        <f t="shared" si="16"/>
        <v>0/0</v>
      </c>
      <c r="J156" s="3">
        <f t="shared" si="17"/>
        <v>0</v>
      </c>
      <c r="K156">
        <f>ROUND(SUMIF(résultats!B:B,classement!F156,résultats!R:R),0)</f>
        <v>0</v>
      </c>
      <c r="L156">
        <f>SUMIF(résultats!B:B,classement!F156,résultats!Q:Q)</f>
        <v>0</v>
      </c>
      <c r="M156" s="2" t="str">
        <f t="shared" si="18"/>
        <v>0/0</v>
      </c>
      <c r="N156" s="3">
        <f t="shared" si="19"/>
        <v>0</v>
      </c>
      <c r="O156">
        <f>ROUND(SUMIF(résultats!B:B,classement!F156,résultats!U:U),0)</f>
        <v>0</v>
      </c>
      <c r="P156">
        <f>SUMIF(résultats!B:B,classement!F156,résultats!T:T)</f>
        <v>0</v>
      </c>
      <c r="Q156" s="2" t="str">
        <f t="shared" si="20"/>
        <v>0/0</v>
      </c>
      <c r="R156" s="3">
        <f t="shared" si="21"/>
        <v>0</v>
      </c>
      <c r="S156">
        <f>ROUND(SUMIF(résultats!B:B,classement!F156,résultats!X:X),0)</f>
        <v>0</v>
      </c>
      <c r="T156">
        <f>SUMIF(résultats!B:B,classement!F156,résultats!W:W)</f>
        <v>0</v>
      </c>
      <c r="U156" s="2" t="str">
        <f t="shared" si="22"/>
        <v>0/0</v>
      </c>
      <c r="V156" s="3">
        <f t="shared" si="23"/>
        <v>0</v>
      </c>
    </row>
    <row r="157" spans="1:22" ht="14.25">
      <c r="A157">
        <v>9185</v>
      </c>
      <c r="B157" t="s">
        <v>284</v>
      </c>
      <c r="C157" t="s">
        <v>26</v>
      </c>
      <c r="D157" t="s">
        <v>258</v>
      </c>
      <c r="E157" t="s">
        <v>236</v>
      </c>
      <c r="F157">
        <v>1060284</v>
      </c>
      <c r="G157" s="1">
        <f>ROUND(SUMIF(résultats!B:B,classement!F157,résultats!O:O),0)</f>
        <v>0</v>
      </c>
      <c r="H157">
        <f>SUMIF(résultats!B:B,classement!F157,résultats!N:N)</f>
        <v>0</v>
      </c>
      <c r="I157" s="2" t="str">
        <f t="shared" si="16"/>
        <v>0/0</v>
      </c>
      <c r="J157" s="3">
        <f t="shared" si="17"/>
        <v>0</v>
      </c>
      <c r="K157">
        <f>ROUND(SUMIF(résultats!B:B,classement!F157,résultats!R:R),0)</f>
        <v>0</v>
      </c>
      <c r="L157">
        <f>SUMIF(résultats!B:B,classement!F157,résultats!Q:Q)</f>
        <v>2</v>
      </c>
      <c r="M157" s="2" t="str">
        <f t="shared" si="18"/>
        <v>0/2</v>
      </c>
      <c r="N157" s="3">
        <f t="shared" si="19"/>
        <v>0</v>
      </c>
      <c r="O157">
        <f>ROUND(SUMIF(résultats!B:B,classement!F157,résultats!U:U),0)</f>
        <v>0</v>
      </c>
      <c r="P157">
        <f>SUMIF(résultats!B:B,classement!F157,résultats!T:T)</f>
        <v>4</v>
      </c>
      <c r="Q157" s="2" t="str">
        <f t="shared" si="20"/>
        <v>0/4</v>
      </c>
      <c r="R157" s="3">
        <f t="shared" si="21"/>
        <v>0</v>
      </c>
      <c r="S157">
        <f>ROUND(SUMIF(résultats!B:B,classement!F157,résultats!X:X),0)</f>
        <v>0</v>
      </c>
      <c r="T157">
        <f>SUMIF(résultats!B:B,classement!F157,résultats!W:W)</f>
        <v>24</v>
      </c>
      <c r="U157" s="2" t="str">
        <f t="shared" si="22"/>
        <v>0/24</v>
      </c>
      <c r="V157" s="3">
        <f t="shared" si="23"/>
        <v>0</v>
      </c>
    </row>
    <row r="158" spans="1:22" ht="14.25">
      <c r="A158">
        <v>9249</v>
      </c>
      <c r="B158" t="s">
        <v>268</v>
      </c>
      <c r="C158" t="s">
        <v>26</v>
      </c>
      <c r="D158" t="s">
        <v>260</v>
      </c>
      <c r="E158" t="s">
        <v>101</v>
      </c>
      <c r="F158">
        <v>2600469</v>
      </c>
      <c r="G158" s="1">
        <f>ROUND(SUMIF(résultats!B:B,classement!F158,résultats!O:O),0)</f>
        <v>0</v>
      </c>
      <c r="H158">
        <f>SUMIF(résultats!B:B,classement!F158,résultats!N:N)</f>
        <v>0</v>
      </c>
      <c r="I158" s="2" t="str">
        <f t="shared" si="16"/>
        <v>0/0</v>
      </c>
      <c r="J158" s="3">
        <f t="shared" si="17"/>
        <v>0</v>
      </c>
      <c r="K158">
        <f>ROUND(SUMIF(résultats!B:B,classement!F158,résultats!R:R),0)</f>
        <v>0</v>
      </c>
      <c r="L158">
        <f>SUMIF(résultats!B:B,classement!F158,résultats!Q:Q)</f>
        <v>0</v>
      </c>
      <c r="M158" s="2" t="str">
        <f t="shared" si="18"/>
        <v>0/0</v>
      </c>
      <c r="N158" s="3">
        <f t="shared" si="19"/>
        <v>0</v>
      </c>
      <c r="O158">
        <f>ROUND(SUMIF(résultats!B:B,classement!F158,résultats!U:U),0)</f>
        <v>0</v>
      </c>
      <c r="P158">
        <f>SUMIF(résultats!B:B,classement!F158,résultats!T:T)</f>
        <v>0</v>
      </c>
      <c r="Q158" s="2" t="str">
        <f t="shared" si="20"/>
        <v>0/0</v>
      </c>
      <c r="R158" s="3">
        <f t="shared" si="21"/>
        <v>0</v>
      </c>
      <c r="S158">
        <f>ROUND(SUMIF(résultats!B:B,classement!F158,résultats!X:X),0)</f>
        <v>0</v>
      </c>
      <c r="T158">
        <f>SUMIF(résultats!B:B,classement!F158,résultats!W:W)</f>
        <v>0</v>
      </c>
      <c r="U158" s="2" t="str">
        <f t="shared" si="22"/>
        <v>0/0</v>
      </c>
      <c r="V158" s="3">
        <f t="shared" si="23"/>
        <v>0</v>
      </c>
    </row>
    <row r="159" spans="1:22" ht="14.25">
      <c r="A159">
        <v>9333</v>
      </c>
      <c r="B159" t="s">
        <v>286</v>
      </c>
      <c r="C159" t="s">
        <v>288</v>
      </c>
      <c r="D159" t="s">
        <v>260</v>
      </c>
      <c r="E159" t="s">
        <v>236</v>
      </c>
      <c r="F159">
        <v>1046549</v>
      </c>
      <c r="G159" s="1">
        <f>ROUND(SUMIF(résultats!B:B,classement!F159,résultats!O:O),0)</f>
        <v>0</v>
      </c>
      <c r="H159">
        <f>SUMIF(résultats!B:B,classement!F159,résultats!N:N)</f>
        <v>0</v>
      </c>
      <c r="I159" s="2" t="str">
        <f t="shared" si="16"/>
        <v>0/0</v>
      </c>
      <c r="J159" s="3">
        <f t="shared" si="17"/>
        <v>0</v>
      </c>
      <c r="K159">
        <f>ROUND(SUMIF(résultats!B:B,classement!F159,résultats!R:R),0)</f>
        <v>0</v>
      </c>
      <c r="L159">
        <f>SUMIF(résultats!B:B,classement!F159,résultats!Q:Q)</f>
        <v>0</v>
      </c>
      <c r="M159" s="2" t="str">
        <f t="shared" si="18"/>
        <v>0/0</v>
      </c>
      <c r="N159" s="3">
        <f t="shared" si="19"/>
        <v>0</v>
      </c>
      <c r="O159">
        <f>ROUND(SUMIF(résultats!B:B,classement!F159,résultats!U:U),0)</f>
        <v>0</v>
      </c>
      <c r="P159">
        <f>SUMIF(résultats!B:B,classement!F159,résultats!T:T)</f>
        <v>0</v>
      </c>
      <c r="Q159" s="2" t="str">
        <f t="shared" si="20"/>
        <v>0/0</v>
      </c>
      <c r="R159" s="3">
        <f t="shared" si="21"/>
        <v>0</v>
      </c>
      <c r="S159">
        <f>ROUND(SUMIF(résultats!B:B,classement!F159,résultats!X:X),0)</f>
        <v>0</v>
      </c>
      <c r="T159">
        <f>SUMIF(résultats!B:B,classement!F159,résultats!W:W)</f>
        <v>0</v>
      </c>
      <c r="U159" s="2" t="str">
        <f t="shared" si="22"/>
        <v>0/0</v>
      </c>
      <c r="V159" s="3">
        <f t="shared" si="23"/>
        <v>0</v>
      </c>
    </row>
    <row r="160" spans="1:22" ht="14.25">
      <c r="A160">
        <v>9342</v>
      </c>
      <c r="B160" t="s">
        <v>188</v>
      </c>
      <c r="C160" t="s">
        <v>288</v>
      </c>
      <c r="D160" t="s">
        <v>258</v>
      </c>
      <c r="E160" t="s">
        <v>178</v>
      </c>
      <c r="F160">
        <v>2286673</v>
      </c>
      <c r="G160" s="1">
        <f>ROUND(SUMIF(résultats!B:B,classement!F160,résultats!O:O),0)</f>
        <v>0</v>
      </c>
      <c r="H160">
        <f>SUMIF(résultats!B:B,classement!F160,résultats!N:N)</f>
        <v>30</v>
      </c>
      <c r="I160" s="2" t="str">
        <f t="shared" si="16"/>
        <v>0/30</v>
      </c>
      <c r="J160" s="3">
        <f t="shared" si="17"/>
        <v>0</v>
      </c>
      <c r="K160">
        <f>ROUND(SUMIF(résultats!B:B,classement!F160,résultats!R:R),0)</f>
        <v>0</v>
      </c>
      <c r="L160">
        <f>SUMIF(résultats!B:B,classement!F160,résultats!Q:Q)</f>
        <v>45</v>
      </c>
      <c r="M160" s="2" t="str">
        <f t="shared" si="18"/>
        <v>0/45</v>
      </c>
      <c r="N160" s="3">
        <f t="shared" si="19"/>
        <v>0</v>
      </c>
      <c r="O160">
        <f>ROUND(SUMIF(résultats!B:B,classement!F160,résultats!U:U),0)</f>
        <v>0</v>
      </c>
      <c r="P160">
        <f>SUMIF(résultats!B:B,classement!F160,résultats!T:T)</f>
        <v>60</v>
      </c>
      <c r="Q160" s="2" t="str">
        <f t="shared" si="20"/>
        <v>0/60</v>
      </c>
      <c r="R160" s="3">
        <f t="shared" si="21"/>
        <v>0</v>
      </c>
      <c r="S160">
        <f>ROUND(SUMIF(résultats!B:B,classement!F160,résultats!X:X),0)</f>
        <v>0</v>
      </c>
      <c r="T160">
        <f>SUMIF(résultats!B:B,classement!F160,résultats!W:W)</f>
        <v>280</v>
      </c>
      <c r="U160" s="2" t="str">
        <f t="shared" si="22"/>
        <v>0/280</v>
      </c>
      <c r="V160" s="3">
        <f t="shared" si="23"/>
        <v>0</v>
      </c>
    </row>
    <row r="161" spans="1:22" ht="14.25">
      <c r="A161">
        <v>9411</v>
      </c>
      <c r="B161" t="s">
        <v>326</v>
      </c>
      <c r="C161" t="s">
        <v>288</v>
      </c>
      <c r="D161" t="s">
        <v>260</v>
      </c>
      <c r="E161" t="s">
        <v>327</v>
      </c>
      <c r="F161">
        <v>1012514</v>
      </c>
      <c r="G161" s="1">
        <f>ROUND(SUMIF(résultats!B:B,classement!F161,résultats!O:O),0)</f>
        <v>0</v>
      </c>
      <c r="H161">
        <f>SUMIF(résultats!B:B,classement!F161,résultats!N:N)</f>
        <v>0</v>
      </c>
      <c r="I161" s="2" t="str">
        <f t="shared" si="16"/>
        <v>0/0</v>
      </c>
      <c r="J161" s="3">
        <f t="shared" si="17"/>
        <v>0</v>
      </c>
      <c r="K161">
        <f>ROUND(SUMIF(résultats!B:B,classement!F161,résultats!R:R),0)</f>
        <v>0</v>
      </c>
      <c r="L161">
        <f>SUMIF(résultats!B:B,classement!F161,résultats!Q:Q)</f>
        <v>2</v>
      </c>
      <c r="M161" s="2" t="str">
        <f t="shared" si="18"/>
        <v>0/2</v>
      </c>
      <c r="N161" s="3">
        <f t="shared" si="19"/>
        <v>0</v>
      </c>
      <c r="O161">
        <f>ROUND(SUMIF(résultats!B:B,classement!F161,résultats!U:U),0)</f>
        <v>0</v>
      </c>
      <c r="P161">
        <f>SUMIF(résultats!B:B,classement!F161,résultats!T:T)</f>
        <v>4</v>
      </c>
      <c r="Q161" s="2" t="str">
        <f t="shared" si="20"/>
        <v>0/4</v>
      </c>
      <c r="R161" s="3">
        <f t="shared" si="21"/>
        <v>0</v>
      </c>
      <c r="S161">
        <f>ROUND(SUMIF(résultats!B:B,classement!F161,résultats!X:X),0)</f>
        <v>0</v>
      </c>
      <c r="T161">
        <f>SUMIF(résultats!B:B,classement!F161,résultats!W:W)</f>
        <v>24</v>
      </c>
      <c r="U161" s="2" t="str">
        <f t="shared" si="22"/>
        <v>0/24</v>
      </c>
      <c r="V161" s="3">
        <f t="shared" si="23"/>
        <v>0</v>
      </c>
    </row>
    <row r="162" spans="1:22" ht="14.25">
      <c r="A162">
        <v>9540</v>
      </c>
      <c r="B162" t="s">
        <v>385</v>
      </c>
      <c r="C162" t="s">
        <v>288</v>
      </c>
      <c r="D162" t="s">
        <v>260</v>
      </c>
      <c r="E162" t="s">
        <v>159</v>
      </c>
      <c r="F162">
        <v>1058794</v>
      </c>
      <c r="G162" s="1">
        <f>ROUND(SUMIF(résultats!B:B,classement!F162,résultats!O:O),0)</f>
        <v>0</v>
      </c>
      <c r="H162">
        <f>SUMIF(résultats!B:B,classement!F162,résultats!N:N)</f>
        <v>0</v>
      </c>
      <c r="I162" s="2" t="str">
        <f t="shared" si="16"/>
        <v>0/0</v>
      </c>
      <c r="J162" s="3">
        <f t="shared" si="17"/>
        <v>0</v>
      </c>
      <c r="K162">
        <f>ROUND(SUMIF(résultats!B:B,classement!F162,résultats!R:R),0)</f>
        <v>0</v>
      </c>
      <c r="L162">
        <f>SUMIF(résultats!B:B,classement!F162,résultats!Q:Q)</f>
        <v>0</v>
      </c>
      <c r="M162" s="2" t="str">
        <f t="shared" si="18"/>
        <v>0/0</v>
      </c>
      <c r="N162" s="3">
        <f t="shared" si="19"/>
        <v>0</v>
      </c>
      <c r="O162">
        <f>ROUND(SUMIF(résultats!B:B,classement!F162,résultats!U:U),0)</f>
        <v>0</v>
      </c>
      <c r="P162">
        <f>SUMIF(résultats!B:B,classement!F162,résultats!T:T)</f>
        <v>0</v>
      </c>
      <c r="Q162" s="2" t="str">
        <f t="shared" si="20"/>
        <v>0/0</v>
      </c>
      <c r="R162" s="3">
        <f t="shared" si="21"/>
        <v>0</v>
      </c>
      <c r="S162">
        <f>ROUND(SUMIF(résultats!B:B,classement!F162,résultats!X:X),0)</f>
        <v>0</v>
      </c>
      <c r="T162">
        <f>SUMIF(résultats!B:B,classement!F162,résultats!W:W)</f>
        <v>0</v>
      </c>
      <c r="U162" s="2" t="str">
        <f t="shared" si="22"/>
        <v>0/0</v>
      </c>
      <c r="V162" s="3">
        <f t="shared" si="23"/>
        <v>0</v>
      </c>
    </row>
    <row r="163" spans="1:22" ht="14.25">
      <c r="A163">
        <v>9576</v>
      </c>
      <c r="B163" t="s">
        <v>219</v>
      </c>
      <c r="C163" t="s">
        <v>287</v>
      </c>
      <c r="D163" t="s">
        <v>258</v>
      </c>
      <c r="E163" t="s">
        <v>212</v>
      </c>
      <c r="F163">
        <v>1057191</v>
      </c>
      <c r="G163" s="1">
        <f>ROUND(SUMIF(résultats!B:B,classement!F163,résultats!O:O),0)</f>
        <v>0</v>
      </c>
      <c r="H163">
        <f>SUMIF(résultats!B:B,classement!F163,résultats!N:N)</f>
        <v>0</v>
      </c>
      <c r="I163" s="2" t="str">
        <f t="shared" si="16"/>
        <v>0/0</v>
      </c>
      <c r="J163" s="3">
        <f t="shared" si="17"/>
        <v>0</v>
      </c>
      <c r="K163">
        <f>ROUND(SUMIF(résultats!B:B,classement!F163,résultats!R:R),0)</f>
        <v>0</v>
      </c>
      <c r="L163">
        <f>SUMIF(résultats!B:B,classement!F163,résultats!Q:Q)</f>
        <v>12</v>
      </c>
      <c r="M163" s="2" t="str">
        <f t="shared" si="18"/>
        <v>0/12</v>
      </c>
      <c r="N163" s="3">
        <f t="shared" si="19"/>
        <v>0</v>
      </c>
      <c r="O163">
        <f>ROUND(SUMIF(résultats!B:B,classement!F163,résultats!U:U),0)</f>
        <v>0</v>
      </c>
      <c r="P163">
        <f>SUMIF(résultats!B:B,classement!F163,résultats!T:T)</f>
        <v>12</v>
      </c>
      <c r="Q163" s="2" t="str">
        <f t="shared" si="20"/>
        <v>0/12</v>
      </c>
      <c r="R163" s="3">
        <f t="shared" si="21"/>
        <v>0</v>
      </c>
      <c r="S163">
        <f>ROUND(SUMIF(résultats!B:B,classement!F163,résultats!X:X),0)</f>
        <v>0</v>
      </c>
      <c r="T163">
        <f>SUMIF(résultats!B:B,classement!F163,résultats!W:W)</f>
        <v>200</v>
      </c>
      <c r="U163" s="2" t="str">
        <f t="shared" si="22"/>
        <v>0/200</v>
      </c>
      <c r="V163" s="3">
        <f t="shared" si="23"/>
        <v>0</v>
      </c>
    </row>
    <row r="164" spans="1:22" ht="14.25">
      <c r="A164">
        <v>9695</v>
      </c>
      <c r="B164" t="s">
        <v>390</v>
      </c>
      <c r="C164" t="s">
        <v>288</v>
      </c>
      <c r="D164" t="s">
        <v>260</v>
      </c>
      <c r="E164" t="s">
        <v>173</v>
      </c>
      <c r="F164">
        <v>1008643</v>
      </c>
      <c r="G164" s="1">
        <f>ROUND(SUMIF(résultats!B:B,classement!F164,résultats!O:O),0)</f>
        <v>0</v>
      </c>
      <c r="H164">
        <f>SUMIF(résultats!B:B,classement!F164,résultats!N:N)</f>
        <v>0</v>
      </c>
      <c r="I164" s="2" t="str">
        <f t="shared" si="16"/>
        <v>0/0</v>
      </c>
      <c r="J164" s="3">
        <f t="shared" si="17"/>
        <v>0</v>
      </c>
      <c r="K164">
        <f>ROUND(SUMIF(résultats!B:B,classement!F164,résultats!R:R),0)</f>
        <v>0</v>
      </c>
      <c r="L164">
        <f>SUMIF(résultats!B:B,classement!F164,résultats!Q:Q)</f>
        <v>0</v>
      </c>
      <c r="M164" s="2" t="str">
        <f t="shared" si="18"/>
        <v>0/0</v>
      </c>
      <c r="N164" s="3">
        <f t="shared" si="19"/>
        <v>0</v>
      </c>
      <c r="O164">
        <f>ROUND(SUMIF(résultats!B:B,classement!F164,résultats!U:U),0)</f>
        <v>0</v>
      </c>
      <c r="P164">
        <f>SUMIF(résultats!B:B,classement!F164,résultats!T:T)</f>
        <v>0</v>
      </c>
      <c r="Q164" s="2" t="str">
        <f t="shared" si="20"/>
        <v>0/0</v>
      </c>
      <c r="R164" s="3">
        <f t="shared" si="21"/>
        <v>0</v>
      </c>
      <c r="S164">
        <f>ROUND(SUMIF(résultats!B:B,classement!F164,résultats!X:X),0)</f>
        <v>0</v>
      </c>
      <c r="T164">
        <f>SUMIF(résultats!B:B,classement!F164,résultats!W:W)</f>
        <v>0</v>
      </c>
      <c r="U164" s="2" t="str">
        <f t="shared" si="22"/>
        <v>0/0</v>
      </c>
      <c r="V164" s="3">
        <f t="shared" si="23"/>
        <v>0</v>
      </c>
    </row>
    <row r="165" spans="1:22" ht="14.25">
      <c r="A165">
        <v>9703</v>
      </c>
      <c r="B165" t="s">
        <v>365</v>
      </c>
      <c r="C165" t="s">
        <v>26</v>
      </c>
      <c r="D165" t="s">
        <v>281</v>
      </c>
      <c r="E165" t="s">
        <v>366</v>
      </c>
      <c r="F165">
        <v>2519557</v>
      </c>
      <c r="G165" s="1">
        <f>ROUND(SUMIF(résultats!B:B,classement!F165,résultats!O:O),0)</f>
        <v>0</v>
      </c>
      <c r="H165">
        <f>SUMIF(résultats!B:B,classement!F165,résultats!N:N)</f>
        <v>0</v>
      </c>
      <c r="I165" s="2" t="str">
        <f t="shared" si="16"/>
        <v>0/0</v>
      </c>
      <c r="J165" s="3">
        <f t="shared" si="17"/>
        <v>0</v>
      </c>
      <c r="K165">
        <f>ROUND(SUMIF(résultats!B:B,classement!F165,résultats!R:R),0)</f>
        <v>0</v>
      </c>
      <c r="L165">
        <f>SUMIF(résultats!B:B,classement!F165,résultats!Q:Q)</f>
        <v>0</v>
      </c>
      <c r="M165" s="2" t="str">
        <f t="shared" si="18"/>
        <v>0/0</v>
      </c>
      <c r="N165" s="3">
        <f t="shared" si="19"/>
        <v>0</v>
      </c>
      <c r="O165">
        <f>ROUND(SUMIF(résultats!B:B,classement!F165,résultats!U:U),0)</f>
        <v>0</v>
      </c>
      <c r="P165">
        <f>SUMIF(résultats!B:B,classement!F165,résultats!T:T)</f>
        <v>0</v>
      </c>
      <c r="Q165" s="2" t="str">
        <f t="shared" si="20"/>
        <v>0/0</v>
      </c>
      <c r="R165" s="3">
        <f t="shared" si="21"/>
        <v>0</v>
      </c>
      <c r="S165">
        <f>ROUND(SUMIF(résultats!B:B,classement!F165,résultats!X:X),0)</f>
        <v>0</v>
      </c>
      <c r="T165">
        <f>SUMIF(résultats!B:B,classement!F165,résultats!W:W)</f>
        <v>0</v>
      </c>
      <c r="U165" s="2" t="str">
        <f t="shared" si="22"/>
        <v>0/0</v>
      </c>
      <c r="V165" s="3">
        <f t="shared" si="23"/>
        <v>0</v>
      </c>
    </row>
    <row r="166" spans="1:22" ht="14.25">
      <c r="A166">
        <v>9706</v>
      </c>
      <c r="B166" t="s">
        <v>241</v>
      </c>
      <c r="C166" t="s">
        <v>287</v>
      </c>
      <c r="D166" t="s">
        <v>258</v>
      </c>
      <c r="E166" t="s">
        <v>236</v>
      </c>
      <c r="F166">
        <v>1132075</v>
      </c>
      <c r="G166" s="1">
        <f>ROUND(SUMIF(résultats!B:B,classement!F166,résultats!O:O),0)</f>
        <v>0</v>
      </c>
      <c r="H166">
        <f>SUMIF(résultats!B:B,classement!F166,résultats!N:N)</f>
        <v>30</v>
      </c>
      <c r="I166" s="2" t="str">
        <f t="shared" si="16"/>
        <v>0/30</v>
      </c>
      <c r="J166" s="3">
        <f t="shared" si="17"/>
        <v>0</v>
      </c>
      <c r="K166">
        <f>ROUND(SUMIF(résultats!B:B,classement!F166,résultats!R:R),0)</f>
        <v>0</v>
      </c>
      <c r="L166">
        <f>SUMIF(résultats!B:B,classement!F166,résultats!Q:Q)</f>
        <v>47</v>
      </c>
      <c r="M166" s="2" t="str">
        <f t="shared" si="18"/>
        <v>0/47</v>
      </c>
      <c r="N166" s="3">
        <f t="shared" si="19"/>
        <v>0</v>
      </c>
      <c r="O166">
        <f>ROUND(SUMIF(résultats!B:B,classement!F166,résultats!U:U),0)</f>
        <v>0</v>
      </c>
      <c r="P166">
        <f>SUMIF(résultats!B:B,classement!F166,résultats!T:T)</f>
        <v>64</v>
      </c>
      <c r="Q166" s="2" t="str">
        <f t="shared" si="20"/>
        <v>0/64</v>
      </c>
      <c r="R166" s="3">
        <f t="shared" si="21"/>
        <v>0</v>
      </c>
      <c r="S166">
        <f>ROUND(SUMIF(résultats!B:B,classement!F166,résultats!X:X),0)</f>
        <v>0</v>
      </c>
      <c r="T166">
        <f>SUMIF(résultats!B:B,classement!F166,résultats!W:W)</f>
        <v>144</v>
      </c>
      <c r="U166" s="2" t="str">
        <f t="shared" si="22"/>
        <v>0/144</v>
      </c>
      <c r="V166" s="3">
        <f t="shared" si="23"/>
        <v>0</v>
      </c>
    </row>
    <row r="167" spans="1:22" ht="14.25">
      <c r="A167">
        <v>9729</v>
      </c>
      <c r="B167" t="s">
        <v>285</v>
      </c>
      <c r="C167" t="s">
        <v>287</v>
      </c>
      <c r="D167" t="s">
        <v>260</v>
      </c>
      <c r="E167" t="s">
        <v>236</v>
      </c>
      <c r="F167">
        <v>1122198</v>
      </c>
      <c r="G167" s="1">
        <f>ROUND(SUMIF(résultats!B:B,classement!F167,résultats!O:O),0)</f>
        <v>0</v>
      </c>
      <c r="H167">
        <f>SUMIF(résultats!B:B,classement!F167,résultats!N:N)</f>
        <v>0</v>
      </c>
      <c r="I167" s="2" t="str">
        <f t="shared" si="16"/>
        <v>0/0</v>
      </c>
      <c r="J167" s="3">
        <f t="shared" si="17"/>
        <v>0</v>
      </c>
      <c r="K167">
        <f>ROUND(SUMIF(résultats!B:B,classement!F167,résultats!R:R),0)</f>
        <v>0</v>
      </c>
      <c r="L167">
        <f>SUMIF(résultats!B:B,classement!F167,résultats!Q:Q)</f>
        <v>0</v>
      </c>
      <c r="M167" s="2" t="str">
        <f t="shared" si="18"/>
        <v>0/0</v>
      </c>
      <c r="N167" s="3">
        <f t="shared" si="19"/>
        <v>0</v>
      </c>
      <c r="O167">
        <f>ROUND(SUMIF(résultats!B:B,classement!F167,résultats!U:U),0)</f>
        <v>0</v>
      </c>
      <c r="P167">
        <f>SUMIF(résultats!B:B,classement!F167,résultats!T:T)</f>
        <v>0</v>
      </c>
      <c r="Q167" s="2" t="str">
        <f t="shared" si="20"/>
        <v>0/0</v>
      </c>
      <c r="R167" s="3">
        <f t="shared" si="21"/>
        <v>0</v>
      </c>
      <c r="S167">
        <f>ROUND(SUMIF(résultats!B:B,classement!F167,résultats!X:X),0)</f>
        <v>0</v>
      </c>
      <c r="T167">
        <f>SUMIF(résultats!B:B,classement!F167,résultats!W:W)</f>
        <v>0</v>
      </c>
      <c r="U167" s="2" t="str">
        <f t="shared" si="22"/>
        <v>0/0</v>
      </c>
      <c r="V167" s="3">
        <f t="shared" si="23"/>
        <v>0</v>
      </c>
    </row>
    <row r="168" spans="1:22" ht="14.25">
      <c r="A168">
        <v>9740</v>
      </c>
      <c r="B168" t="s">
        <v>177</v>
      </c>
      <c r="C168" t="s">
        <v>287</v>
      </c>
      <c r="D168" t="s">
        <v>258</v>
      </c>
      <c r="E168" t="s">
        <v>178</v>
      </c>
      <c r="F168">
        <v>1065886</v>
      </c>
      <c r="G168" s="1">
        <f>ROUND(SUMIF(résultats!B:B,classement!F168,résultats!O:O),0)</f>
        <v>0</v>
      </c>
      <c r="H168">
        <f>SUMIF(résultats!B:B,classement!F168,résultats!N:N)</f>
        <v>0</v>
      </c>
      <c r="I168" s="2" t="str">
        <f t="shared" si="16"/>
        <v>0/0</v>
      </c>
      <c r="J168" s="3">
        <f t="shared" si="17"/>
        <v>0</v>
      </c>
      <c r="K168">
        <f>ROUND(SUMIF(résultats!B:B,classement!F168,résultats!R:R),0)</f>
        <v>0</v>
      </c>
      <c r="L168">
        <f>SUMIF(résultats!B:B,classement!F168,résultats!Q:Q)</f>
        <v>0</v>
      </c>
      <c r="M168" s="2" t="str">
        <f t="shared" si="18"/>
        <v>0/0</v>
      </c>
      <c r="N168" s="3">
        <f t="shared" si="19"/>
        <v>0</v>
      </c>
      <c r="O168">
        <f>ROUND(SUMIF(résultats!B:B,classement!F168,résultats!U:U),0)</f>
        <v>0</v>
      </c>
      <c r="P168">
        <f>SUMIF(résultats!B:B,classement!F168,résultats!T:T)</f>
        <v>0</v>
      </c>
      <c r="Q168" s="2" t="str">
        <f t="shared" si="20"/>
        <v>0/0</v>
      </c>
      <c r="R168" s="3">
        <f t="shared" si="21"/>
        <v>0</v>
      </c>
      <c r="S168">
        <f>ROUND(SUMIF(résultats!B:B,classement!F168,résultats!X:X),0)</f>
        <v>0</v>
      </c>
      <c r="T168">
        <f>SUMIF(résultats!B:B,classement!F168,résultats!W:W)</f>
        <v>80</v>
      </c>
      <c r="U168" s="2" t="str">
        <f t="shared" si="22"/>
        <v>0/80</v>
      </c>
      <c r="V168" s="3">
        <f t="shared" si="23"/>
        <v>0</v>
      </c>
    </row>
    <row r="169" spans="1:22" ht="14.25">
      <c r="A169">
        <v>9777</v>
      </c>
      <c r="B169" t="s">
        <v>276</v>
      </c>
      <c r="C169" t="s">
        <v>287</v>
      </c>
      <c r="D169" t="s">
        <v>258</v>
      </c>
      <c r="E169" t="s">
        <v>178</v>
      </c>
      <c r="F169">
        <v>1062133</v>
      </c>
      <c r="G169" s="1">
        <f>ROUND(SUMIF(résultats!B:B,classement!F169,résultats!O:O),0)</f>
        <v>0</v>
      </c>
      <c r="H169">
        <f>SUMIF(résultats!B:B,classement!F169,résultats!N:N)</f>
        <v>0</v>
      </c>
      <c r="I169" s="2" t="str">
        <f t="shared" si="16"/>
        <v>0/0</v>
      </c>
      <c r="J169" s="3">
        <f t="shared" si="17"/>
        <v>0</v>
      </c>
      <c r="K169">
        <f>ROUND(SUMIF(résultats!B:B,classement!F169,résultats!R:R),0)</f>
        <v>0</v>
      </c>
      <c r="L169">
        <f>SUMIF(résultats!B:B,classement!F169,résultats!Q:Q)</f>
        <v>0</v>
      </c>
      <c r="M169" s="2" t="str">
        <f t="shared" si="18"/>
        <v>0/0</v>
      </c>
      <c r="N169" s="3">
        <f t="shared" si="19"/>
        <v>0</v>
      </c>
      <c r="O169">
        <f>ROUND(SUMIF(résultats!B:B,classement!F169,résultats!U:U),0)</f>
        <v>0</v>
      </c>
      <c r="P169">
        <f>SUMIF(résultats!B:B,classement!F169,résultats!T:T)</f>
        <v>0</v>
      </c>
      <c r="Q169" s="2" t="str">
        <f t="shared" si="20"/>
        <v>0/0</v>
      </c>
      <c r="R169" s="3">
        <f t="shared" si="21"/>
        <v>0</v>
      </c>
      <c r="S169">
        <f>ROUND(SUMIF(résultats!B:B,classement!F169,résultats!X:X),0)</f>
        <v>0</v>
      </c>
      <c r="T169">
        <f>SUMIF(résultats!B:B,classement!F169,résultats!W:W)</f>
        <v>80</v>
      </c>
      <c r="U169" s="2" t="str">
        <f t="shared" si="22"/>
        <v>0/80</v>
      </c>
      <c r="V169" s="3">
        <f t="shared" si="23"/>
        <v>0</v>
      </c>
    </row>
    <row r="170" spans="1:22" ht="14.25">
      <c r="A170">
        <v>9855</v>
      </c>
      <c r="B170" t="s">
        <v>376</v>
      </c>
      <c r="C170" t="s">
        <v>287</v>
      </c>
      <c r="D170" t="s">
        <v>260</v>
      </c>
      <c r="E170" t="s">
        <v>147</v>
      </c>
      <c r="F170">
        <v>1095328</v>
      </c>
      <c r="G170" s="1">
        <f>ROUND(SUMIF(résultats!B:B,classement!F170,résultats!O:O),0)</f>
        <v>0</v>
      </c>
      <c r="H170">
        <f>SUMIF(résultats!B:B,classement!F170,résultats!N:N)</f>
        <v>0</v>
      </c>
      <c r="I170" s="2" t="str">
        <f t="shared" si="16"/>
        <v>0/0</v>
      </c>
      <c r="J170" s="3">
        <f t="shared" si="17"/>
        <v>0</v>
      </c>
      <c r="K170">
        <f>ROUND(SUMIF(résultats!B:B,classement!F170,résultats!R:R),0)</f>
        <v>0</v>
      </c>
      <c r="L170">
        <f>SUMIF(résultats!B:B,classement!F170,résultats!Q:Q)</f>
        <v>0</v>
      </c>
      <c r="M170" s="2" t="str">
        <f t="shared" si="18"/>
        <v>0/0</v>
      </c>
      <c r="N170" s="3">
        <f t="shared" si="19"/>
        <v>0</v>
      </c>
      <c r="O170">
        <f>ROUND(SUMIF(résultats!B:B,classement!F170,résultats!U:U),0)</f>
        <v>0</v>
      </c>
      <c r="P170">
        <f>SUMIF(résultats!B:B,classement!F170,résultats!T:T)</f>
        <v>0</v>
      </c>
      <c r="Q170" s="2" t="str">
        <f t="shared" si="20"/>
        <v>0/0</v>
      </c>
      <c r="R170" s="3">
        <f t="shared" si="21"/>
        <v>0</v>
      </c>
      <c r="S170">
        <f>ROUND(SUMIF(résultats!B:B,classement!F170,résultats!X:X),0)</f>
        <v>0</v>
      </c>
      <c r="T170">
        <f>SUMIF(résultats!B:B,classement!F170,résultats!W:W)</f>
        <v>0</v>
      </c>
      <c r="U170" s="2" t="str">
        <f t="shared" si="22"/>
        <v>0/0</v>
      </c>
      <c r="V170" s="3">
        <f t="shared" si="23"/>
        <v>0</v>
      </c>
    </row>
    <row r="171" spans="1:22" ht="14.25">
      <c r="A171">
        <v>9859</v>
      </c>
      <c r="B171" t="s">
        <v>149</v>
      </c>
      <c r="C171" t="s">
        <v>287</v>
      </c>
      <c r="D171" t="s">
        <v>260</v>
      </c>
      <c r="E171" t="s">
        <v>147</v>
      </c>
      <c r="F171">
        <v>1029987</v>
      </c>
      <c r="G171" s="1">
        <f>ROUND(SUMIF(résultats!B:B,classement!F171,résultats!O:O),0)</f>
        <v>0</v>
      </c>
      <c r="H171">
        <f>SUMIF(résultats!B:B,classement!F171,résultats!N:N)</f>
        <v>0</v>
      </c>
      <c r="I171" s="2" t="str">
        <f t="shared" si="16"/>
        <v>0/0</v>
      </c>
      <c r="J171" s="3">
        <f t="shared" si="17"/>
        <v>0</v>
      </c>
      <c r="K171">
        <f>ROUND(SUMIF(résultats!B:B,classement!F171,résultats!R:R),0)</f>
        <v>0</v>
      </c>
      <c r="L171">
        <f>SUMIF(résultats!B:B,classement!F171,résultats!Q:Q)</f>
        <v>14</v>
      </c>
      <c r="M171" s="2" t="str">
        <f t="shared" si="18"/>
        <v>0/14</v>
      </c>
      <c r="N171" s="3">
        <f t="shared" si="19"/>
        <v>0</v>
      </c>
      <c r="O171">
        <f>ROUND(SUMIF(résultats!B:B,classement!F171,résultats!U:U),0)</f>
        <v>0</v>
      </c>
      <c r="P171">
        <f>SUMIF(résultats!B:B,classement!F171,résultats!T:T)</f>
        <v>10</v>
      </c>
      <c r="Q171" s="2" t="str">
        <f t="shared" si="20"/>
        <v>0/10</v>
      </c>
      <c r="R171" s="3">
        <f t="shared" si="21"/>
        <v>0</v>
      </c>
      <c r="S171">
        <f>ROUND(SUMIF(résultats!B:B,classement!F171,résultats!X:X),0)</f>
        <v>0</v>
      </c>
      <c r="T171">
        <f>SUMIF(résultats!B:B,classement!F171,résultats!W:W)</f>
        <v>80</v>
      </c>
      <c r="U171" s="2" t="str">
        <f t="shared" si="22"/>
        <v>0/80</v>
      </c>
      <c r="V171" s="3">
        <f t="shared" si="23"/>
        <v>0</v>
      </c>
    </row>
    <row r="172" spans="1:22" ht="14.25">
      <c r="A172">
        <v>9869</v>
      </c>
      <c r="B172" t="s">
        <v>424</v>
      </c>
      <c r="C172" t="s">
        <v>288</v>
      </c>
      <c r="D172" t="s">
        <v>258</v>
      </c>
      <c r="E172" t="s">
        <v>194</v>
      </c>
      <c r="F172">
        <v>2220305</v>
      </c>
      <c r="G172" s="1">
        <f>ROUND(SUMIF(résultats!B:B,classement!F172,résultats!O:O),0)</f>
        <v>0</v>
      </c>
      <c r="H172">
        <f>SUMIF(résultats!B:B,classement!F172,résultats!N:N)</f>
        <v>0</v>
      </c>
      <c r="I172" s="2" t="str">
        <f t="shared" si="16"/>
        <v>0/0</v>
      </c>
      <c r="J172" s="3">
        <f t="shared" si="17"/>
        <v>0</v>
      </c>
      <c r="K172">
        <f>ROUND(SUMIF(résultats!B:B,classement!F172,résultats!R:R),0)</f>
        <v>0</v>
      </c>
      <c r="L172">
        <f>SUMIF(résultats!B:B,classement!F172,résultats!Q:Q)</f>
        <v>0</v>
      </c>
      <c r="M172" s="2" t="str">
        <f t="shared" si="18"/>
        <v>0/0</v>
      </c>
      <c r="N172" s="3">
        <f t="shared" si="19"/>
        <v>0</v>
      </c>
      <c r="O172">
        <f>ROUND(SUMIF(résultats!B:B,classement!F172,résultats!U:U),0)</f>
        <v>0</v>
      </c>
      <c r="P172">
        <f>SUMIF(résultats!B:B,classement!F172,résultats!T:T)</f>
        <v>0</v>
      </c>
      <c r="Q172" s="2" t="str">
        <f t="shared" si="20"/>
        <v>0/0</v>
      </c>
      <c r="R172" s="3">
        <f t="shared" si="21"/>
        <v>0</v>
      </c>
      <c r="S172">
        <f>ROUND(SUMIF(résultats!B:B,classement!F172,résultats!X:X),0)</f>
        <v>0</v>
      </c>
      <c r="T172">
        <f>SUMIF(résultats!B:B,classement!F172,résultats!W:W)</f>
        <v>0</v>
      </c>
      <c r="U172" s="2" t="str">
        <f t="shared" si="22"/>
        <v>0/0</v>
      </c>
      <c r="V172" s="3">
        <f t="shared" si="23"/>
        <v>0</v>
      </c>
    </row>
    <row r="173" spans="1:22" ht="14.25">
      <c r="A173">
        <v>9940</v>
      </c>
      <c r="B173" t="s">
        <v>238</v>
      </c>
      <c r="C173" t="s">
        <v>287</v>
      </c>
      <c r="D173" t="s">
        <v>258</v>
      </c>
      <c r="E173" t="s">
        <v>236</v>
      </c>
      <c r="F173">
        <v>1104514</v>
      </c>
      <c r="G173" s="1">
        <f>ROUND(SUMIF(résultats!B:B,classement!F173,résultats!O:O),0)</f>
        <v>0</v>
      </c>
      <c r="H173">
        <f>SUMIF(résultats!B:B,classement!F173,résultats!N:N)</f>
        <v>0</v>
      </c>
      <c r="I173" s="2" t="str">
        <f t="shared" si="16"/>
        <v>0/0</v>
      </c>
      <c r="J173" s="3">
        <f t="shared" si="17"/>
        <v>0</v>
      </c>
      <c r="K173">
        <f>ROUND(SUMIF(résultats!B:B,classement!F173,résultats!R:R),0)</f>
        <v>0</v>
      </c>
      <c r="L173">
        <f>SUMIF(résultats!B:B,classement!F173,résultats!Q:Q)</f>
        <v>0</v>
      </c>
      <c r="M173" s="2" t="str">
        <f t="shared" si="18"/>
        <v>0/0</v>
      </c>
      <c r="N173" s="3">
        <f t="shared" si="19"/>
        <v>0</v>
      </c>
      <c r="O173">
        <f>ROUND(SUMIF(résultats!B:B,classement!F173,résultats!U:U),0)</f>
        <v>0</v>
      </c>
      <c r="P173">
        <f>SUMIF(résultats!B:B,classement!F173,résultats!T:T)</f>
        <v>0</v>
      </c>
      <c r="Q173" s="2" t="str">
        <f t="shared" si="20"/>
        <v>0/0</v>
      </c>
      <c r="R173" s="3">
        <f t="shared" si="21"/>
        <v>0</v>
      </c>
      <c r="S173">
        <f>ROUND(SUMIF(résultats!B:B,classement!F173,résultats!X:X),0)</f>
        <v>0</v>
      </c>
      <c r="T173">
        <f>SUMIF(résultats!B:B,classement!F173,résultats!W:W)</f>
        <v>160</v>
      </c>
      <c r="U173" s="2" t="str">
        <f t="shared" si="22"/>
        <v>0/160</v>
      </c>
      <c r="V173" s="3">
        <f t="shared" si="23"/>
        <v>0</v>
      </c>
    </row>
    <row r="174" spans="1:22" ht="14.25">
      <c r="A174">
        <v>9996</v>
      </c>
      <c r="B174" t="s">
        <v>278</v>
      </c>
      <c r="C174" t="s">
        <v>288</v>
      </c>
      <c r="D174" t="s">
        <v>258</v>
      </c>
      <c r="E174" t="s">
        <v>178</v>
      </c>
      <c r="F174">
        <v>2066998</v>
      </c>
      <c r="G174" s="1">
        <f>ROUND(SUMIF(résultats!B:B,classement!F174,résultats!O:O),0)</f>
        <v>0</v>
      </c>
      <c r="H174">
        <f>SUMIF(résultats!B:B,classement!F174,résultats!N:N)</f>
        <v>0</v>
      </c>
      <c r="I174" s="2" t="str">
        <f t="shared" si="16"/>
        <v>0/0</v>
      </c>
      <c r="J174" s="3">
        <f t="shared" si="17"/>
        <v>0</v>
      </c>
      <c r="K174">
        <f>ROUND(SUMIF(résultats!B:B,classement!F174,résultats!R:R),0)</f>
        <v>0</v>
      </c>
      <c r="L174">
        <f>SUMIF(résultats!B:B,classement!F174,résultats!Q:Q)</f>
        <v>0</v>
      </c>
      <c r="M174" s="2" t="str">
        <f t="shared" si="18"/>
        <v>0/0</v>
      </c>
      <c r="N174" s="3">
        <f t="shared" si="19"/>
        <v>0</v>
      </c>
      <c r="O174">
        <f>ROUND(SUMIF(résultats!B:B,classement!F174,résultats!U:U),0)</f>
        <v>0</v>
      </c>
      <c r="P174">
        <f>SUMIF(résultats!B:B,classement!F174,résultats!T:T)</f>
        <v>0</v>
      </c>
      <c r="Q174" s="2" t="str">
        <f t="shared" si="20"/>
        <v>0/0</v>
      </c>
      <c r="R174" s="3">
        <f t="shared" si="21"/>
        <v>0</v>
      </c>
      <c r="S174">
        <f>ROUND(SUMIF(résultats!B:B,classement!F174,résultats!X:X),0)</f>
        <v>0</v>
      </c>
      <c r="T174">
        <f>SUMIF(résultats!B:B,classement!F174,résultats!W:W)</f>
        <v>0</v>
      </c>
      <c r="U174" s="2" t="str">
        <f t="shared" si="22"/>
        <v>0/0</v>
      </c>
      <c r="V174" s="3">
        <f t="shared" si="23"/>
        <v>0</v>
      </c>
    </row>
    <row r="175" spans="1:22" ht="14.25">
      <c r="A175">
        <v>10039</v>
      </c>
      <c r="B175" t="s">
        <v>328</v>
      </c>
      <c r="C175" t="s">
        <v>287</v>
      </c>
      <c r="D175" t="s">
        <v>258</v>
      </c>
      <c r="E175" t="s">
        <v>327</v>
      </c>
      <c r="F175">
        <v>2745527</v>
      </c>
      <c r="G175" s="1">
        <f>ROUND(SUMIF(résultats!B:B,classement!F175,résultats!O:O),0)</f>
        <v>0</v>
      </c>
      <c r="H175">
        <f>SUMIF(résultats!B:B,classement!F175,résultats!N:N)</f>
        <v>0</v>
      </c>
      <c r="I175" s="2" t="str">
        <f t="shared" si="16"/>
        <v>0/0</v>
      </c>
      <c r="J175" s="3">
        <f t="shared" si="17"/>
        <v>0</v>
      </c>
      <c r="K175">
        <f>ROUND(SUMIF(résultats!B:B,classement!F175,résultats!R:R),0)</f>
        <v>0</v>
      </c>
      <c r="L175">
        <f>SUMIF(résultats!B:B,classement!F175,résultats!Q:Q)</f>
        <v>2</v>
      </c>
      <c r="M175" s="2" t="str">
        <f t="shared" si="18"/>
        <v>0/2</v>
      </c>
      <c r="N175" s="3">
        <f t="shared" si="19"/>
        <v>0</v>
      </c>
      <c r="O175">
        <f>ROUND(SUMIF(résultats!B:B,classement!F175,résultats!U:U),0)</f>
        <v>0</v>
      </c>
      <c r="P175">
        <f>SUMIF(résultats!B:B,classement!F175,résultats!T:T)</f>
        <v>4</v>
      </c>
      <c r="Q175" s="2" t="str">
        <f t="shared" si="20"/>
        <v>0/4</v>
      </c>
      <c r="R175" s="3">
        <f t="shared" si="21"/>
        <v>0</v>
      </c>
      <c r="S175">
        <f>ROUND(SUMIF(résultats!B:B,classement!F175,résultats!X:X),0)</f>
        <v>0</v>
      </c>
      <c r="T175">
        <f>SUMIF(résultats!B:B,classement!F175,résultats!W:W)</f>
        <v>24</v>
      </c>
      <c r="U175" s="2" t="str">
        <f t="shared" si="22"/>
        <v>0/24</v>
      </c>
      <c r="V175" s="3">
        <f t="shared" si="23"/>
        <v>0</v>
      </c>
    </row>
    <row r="176" spans="1:22" ht="14.25">
      <c r="A176">
        <v>10043</v>
      </c>
      <c r="B176" t="s">
        <v>275</v>
      </c>
      <c r="C176" t="s">
        <v>287</v>
      </c>
      <c r="D176" t="s">
        <v>258</v>
      </c>
      <c r="E176" t="s">
        <v>159</v>
      </c>
      <c r="F176">
        <v>1070492</v>
      </c>
      <c r="G176" s="1">
        <f>ROUND(SUMIF(résultats!B:B,classement!F176,résultats!O:O),0)</f>
        <v>0</v>
      </c>
      <c r="H176">
        <f>SUMIF(résultats!B:B,classement!F176,résultats!N:N)</f>
        <v>0</v>
      </c>
      <c r="I176" s="2" t="str">
        <f t="shared" si="16"/>
        <v>0/0</v>
      </c>
      <c r="J176" s="3">
        <f t="shared" si="17"/>
        <v>0</v>
      </c>
      <c r="K176">
        <f>ROUND(SUMIF(résultats!B:B,classement!F176,résultats!R:R),0)</f>
        <v>0</v>
      </c>
      <c r="L176">
        <f>SUMIF(résultats!B:B,classement!F176,résultats!Q:Q)</f>
        <v>0</v>
      </c>
      <c r="M176" s="2" t="str">
        <f t="shared" si="18"/>
        <v>0/0</v>
      </c>
      <c r="N176" s="3">
        <f t="shared" si="19"/>
        <v>0</v>
      </c>
      <c r="O176">
        <f>ROUND(SUMIF(résultats!B:B,classement!F176,résultats!U:U),0)</f>
        <v>0</v>
      </c>
      <c r="P176">
        <f>SUMIF(résultats!B:B,classement!F176,résultats!T:T)</f>
        <v>0</v>
      </c>
      <c r="Q176" s="2" t="str">
        <f t="shared" si="20"/>
        <v>0/0</v>
      </c>
      <c r="R176" s="3">
        <f t="shared" si="21"/>
        <v>0</v>
      </c>
      <c r="S176">
        <f>ROUND(SUMIF(résultats!B:B,classement!F176,résultats!X:X),0)</f>
        <v>0</v>
      </c>
      <c r="T176">
        <f>SUMIF(résultats!B:B,classement!F176,résultats!W:W)</f>
        <v>0</v>
      </c>
      <c r="U176" s="2" t="str">
        <f t="shared" si="22"/>
        <v>0/0</v>
      </c>
      <c r="V176" s="3">
        <f t="shared" si="23"/>
        <v>0</v>
      </c>
    </row>
    <row r="177" spans="1:22" ht="14.25">
      <c r="A177">
        <v>10067</v>
      </c>
      <c r="B177" t="s">
        <v>329</v>
      </c>
      <c r="C177" t="s">
        <v>287</v>
      </c>
      <c r="D177" t="s">
        <v>258</v>
      </c>
      <c r="E177" t="s">
        <v>327</v>
      </c>
      <c r="F177">
        <v>1051779</v>
      </c>
      <c r="G177" s="1">
        <f>ROUND(SUMIF(résultats!B:B,classement!F177,résultats!O:O),0)</f>
        <v>0</v>
      </c>
      <c r="H177">
        <f>SUMIF(résultats!B:B,classement!F177,résultats!N:N)</f>
        <v>0</v>
      </c>
      <c r="I177" s="2" t="str">
        <f t="shared" si="16"/>
        <v>0/0</v>
      </c>
      <c r="J177" s="3">
        <f t="shared" si="17"/>
        <v>0</v>
      </c>
      <c r="K177">
        <f>ROUND(SUMIF(résultats!B:B,classement!F177,résultats!R:R),0)</f>
        <v>0</v>
      </c>
      <c r="L177">
        <f>SUMIF(résultats!B:B,classement!F177,résultats!Q:Q)</f>
        <v>0</v>
      </c>
      <c r="M177" s="2" t="str">
        <f t="shared" si="18"/>
        <v>0/0</v>
      </c>
      <c r="N177" s="3">
        <f t="shared" si="19"/>
        <v>0</v>
      </c>
      <c r="O177">
        <f>ROUND(SUMIF(résultats!B:B,classement!F177,résultats!U:U),0)</f>
        <v>0</v>
      </c>
      <c r="P177">
        <f>SUMIF(résultats!B:B,classement!F177,résultats!T:T)</f>
        <v>0</v>
      </c>
      <c r="Q177" s="2" t="str">
        <f t="shared" si="20"/>
        <v>0/0</v>
      </c>
      <c r="R177" s="3">
        <f t="shared" si="21"/>
        <v>0</v>
      </c>
      <c r="S177">
        <f>ROUND(SUMIF(résultats!B:B,classement!F177,résultats!X:X),0)</f>
        <v>0</v>
      </c>
      <c r="T177">
        <f>SUMIF(résultats!B:B,classement!F177,résultats!W:W)</f>
        <v>0</v>
      </c>
      <c r="U177" s="2" t="str">
        <f t="shared" si="22"/>
        <v>0/0</v>
      </c>
      <c r="V177" s="3">
        <f t="shared" si="23"/>
        <v>0</v>
      </c>
    </row>
    <row r="178" spans="1:22" ht="14.25">
      <c r="A178">
        <v>10088</v>
      </c>
      <c r="B178" t="s">
        <v>367</v>
      </c>
      <c r="C178" t="s">
        <v>26</v>
      </c>
      <c r="D178" t="s">
        <v>297</v>
      </c>
      <c r="E178" t="s">
        <v>366</v>
      </c>
      <c r="F178">
        <v>1870286</v>
      </c>
      <c r="G178" s="1">
        <f>ROUND(SUMIF(résultats!B:B,classement!F178,résultats!O:O),0)</f>
        <v>0</v>
      </c>
      <c r="H178">
        <f>SUMIF(résultats!B:B,classement!F178,résultats!N:N)</f>
        <v>0</v>
      </c>
      <c r="I178" s="2" t="str">
        <f t="shared" si="16"/>
        <v>0/0</v>
      </c>
      <c r="J178" s="3">
        <f t="shared" si="17"/>
        <v>0</v>
      </c>
      <c r="K178">
        <f>ROUND(SUMIF(résultats!B:B,classement!F178,résultats!R:R),0)</f>
        <v>0</v>
      </c>
      <c r="L178">
        <f>SUMIF(résultats!B:B,classement!F178,résultats!Q:Q)</f>
        <v>0</v>
      </c>
      <c r="M178" s="2" t="str">
        <f t="shared" si="18"/>
        <v>0/0</v>
      </c>
      <c r="N178" s="3">
        <f t="shared" si="19"/>
        <v>0</v>
      </c>
      <c r="O178">
        <f>ROUND(SUMIF(résultats!B:B,classement!F178,résultats!U:U),0)</f>
        <v>0</v>
      </c>
      <c r="P178">
        <f>SUMIF(résultats!B:B,classement!F178,résultats!T:T)</f>
        <v>0</v>
      </c>
      <c r="Q178" s="2" t="str">
        <f t="shared" si="20"/>
        <v>0/0</v>
      </c>
      <c r="R178" s="3">
        <f t="shared" si="21"/>
        <v>0</v>
      </c>
      <c r="S178">
        <f>ROUND(SUMIF(résultats!B:B,classement!F178,résultats!X:X),0)</f>
        <v>0</v>
      </c>
      <c r="T178">
        <f>SUMIF(résultats!B:B,classement!F178,résultats!W:W)</f>
        <v>0</v>
      </c>
      <c r="U178" s="2" t="str">
        <f t="shared" si="22"/>
        <v>0/0</v>
      </c>
      <c r="V178" s="3">
        <f t="shared" si="23"/>
        <v>0</v>
      </c>
    </row>
    <row r="179" spans="1:22" ht="14.25">
      <c r="A179">
        <v>10089</v>
      </c>
      <c r="B179" t="s">
        <v>388</v>
      </c>
      <c r="C179" t="s">
        <v>26</v>
      </c>
      <c r="D179" t="s">
        <v>258</v>
      </c>
      <c r="E179" t="s">
        <v>167</v>
      </c>
      <c r="F179">
        <v>1073843</v>
      </c>
      <c r="G179" s="1">
        <f>ROUND(SUMIF(résultats!B:B,classement!F179,résultats!O:O),0)</f>
        <v>0</v>
      </c>
      <c r="H179">
        <f>SUMIF(résultats!B:B,classement!F179,résultats!N:N)</f>
        <v>0</v>
      </c>
      <c r="I179" s="2" t="str">
        <f t="shared" si="16"/>
        <v>0/0</v>
      </c>
      <c r="J179" s="3">
        <f t="shared" si="17"/>
        <v>0</v>
      </c>
      <c r="K179">
        <f>ROUND(SUMIF(résultats!B:B,classement!F179,résultats!R:R),0)</f>
        <v>0</v>
      </c>
      <c r="L179">
        <f>SUMIF(résultats!B:B,classement!F179,résultats!Q:Q)</f>
        <v>0</v>
      </c>
      <c r="M179" s="2" t="str">
        <f t="shared" si="18"/>
        <v>0/0</v>
      </c>
      <c r="N179" s="3">
        <f t="shared" si="19"/>
        <v>0</v>
      </c>
      <c r="O179">
        <f>ROUND(SUMIF(résultats!B:B,classement!F179,résultats!U:U),0)</f>
        <v>0</v>
      </c>
      <c r="P179">
        <f>SUMIF(résultats!B:B,classement!F179,résultats!T:T)</f>
        <v>0</v>
      </c>
      <c r="Q179" s="2" t="str">
        <f t="shared" si="20"/>
        <v>0/0</v>
      </c>
      <c r="R179" s="3">
        <f t="shared" si="21"/>
        <v>0</v>
      </c>
      <c r="S179">
        <f>ROUND(SUMIF(résultats!B:B,classement!F179,résultats!X:X),0)</f>
        <v>0</v>
      </c>
      <c r="T179">
        <f>SUMIF(résultats!B:B,classement!F179,résultats!W:W)</f>
        <v>0</v>
      </c>
      <c r="U179" s="2" t="str">
        <f t="shared" si="22"/>
        <v>0/0</v>
      </c>
      <c r="V179" s="3">
        <f t="shared" si="23"/>
        <v>0</v>
      </c>
    </row>
    <row r="180" spans="1:22" ht="14.25">
      <c r="A180">
        <v>10091</v>
      </c>
      <c r="B180" t="s">
        <v>391</v>
      </c>
      <c r="C180" t="s">
        <v>287</v>
      </c>
      <c r="D180" t="s">
        <v>258</v>
      </c>
      <c r="E180" t="s">
        <v>173</v>
      </c>
      <c r="F180">
        <v>1062304</v>
      </c>
      <c r="G180" s="1">
        <f>ROUND(SUMIF(résultats!B:B,classement!F180,résultats!O:O),0)</f>
        <v>0</v>
      </c>
      <c r="H180">
        <f>SUMIF(résultats!B:B,classement!F180,résultats!N:N)</f>
        <v>0</v>
      </c>
      <c r="I180" s="2" t="str">
        <f t="shared" si="16"/>
        <v>0/0</v>
      </c>
      <c r="J180" s="3">
        <f t="shared" si="17"/>
        <v>0</v>
      </c>
      <c r="K180">
        <f>ROUND(SUMIF(résultats!B:B,classement!F180,résultats!R:R),0)</f>
        <v>0</v>
      </c>
      <c r="L180">
        <f>SUMIF(résultats!B:B,classement!F180,résultats!Q:Q)</f>
        <v>2</v>
      </c>
      <c r="M180" s="2" t="str">
        <f t="shared" si="18"/>
        <v>0/2</v>
      </c>
      <c r="N180" s="3">
        <f t="shared" si="19"/>
        <v>0</v>
      </c>
      <c r="O180">
        <f>ROUND(SUMIF(résultats!B:B,classement!F180,résultats!U:U),0)</f>
        <v>0</v>
      </c>
      <c r="P180">
        <f>SUMIF(résultats!B:B,classement!F180,résultats!T:T)</f>
        <v>4</v>
      </c>
      <c r="Q180" s="2" t="str">
        <f t="shared" si="20"/>
        <v>0/4</v>
      </c>
      <c r="R180" s="3">
        <f t="shared" si="21"/>
        <v>0</v>
      </c>
      <c r="S180">
        <f>ROUND(SUMIF(résultats!B:B,classement!F180,résultats!X:X),0)</f>
        <v>0</v>
      </c>
      <c r="T180">
        <f>SUMIF(résultats!B:B,classement!F180,résultats!W:W)</f>
        <v>24</v>
      </c>
      <c r="U180" s="2" t="str">
        <f t="shared" si="22"/>
        <v>0/24</v>
      </c>
      <c r="V180" s="3">
        <f t="shared" si="23"/>
        <v>0</v>
      </c>
    </row>
    <row r="181" spans="1:22" ht="14.25">
      <c r="A181">
        <v>10287</v>
      </c>
      <c r="B181" t="s">
        <v>425</v>
      </c>
      <c r="C181" t="s">
        <v>288</v>
      </c>
      <c r="D181" t="s">
        <v>258</v>
      </c>
      <c r="E181" t="s">
        <v>194</v>
      </c>
      <c r="F181">
        <v>2705915</v>
      </c>
      <c r="G181" s="1">
        <f>ROUND(SUMIF(résultats!B:B,classement!F181,résultats!O:O),0)</f>
        <v>0</v>
      </c>
      <c r="H181">
        <f>SUMIF(résultats!B:B,classement!F181,résultats!N:N)</f>
        <v>0</v>
      </c>
      <c r="I181" s="2" t="str">
        <f t="shared" si="16"/>
        <v>0/0</v>
      </c>
      <c r="J181" s="3">
        <f t="shared" si="17"/>
        <v>0</v>
      </c>
      <c r="K181">
        <f>ROUND(SUMIF(résultats!B:B,classement!F181,résultats!R:R),0)</f>
        <v>0</v>
      </c>
      <c r="L181">
        <f>SUMIF(résultats!B:B,classement!F181,résultats!Q:Q)</f>
        <v>0</v>
      </c>
      <c r="M181" s="2" t="str">
        <f t="shared" si="18"/>
        <v>0/0</v>
      </c>
      <c r="N181" s="3">
        <f t="shared" si="19"/>
        <v>0</v>
      </c>
      <c r="O181">
        <f>ROUND(SUMIF(résultats!B:B,classement!F181,résultats!U:U),0)</f>
        <v>0</v>
      </c>
      <c r="P181">
        <f>SUMIF(résultats!B:B,classement!F181,résultats!T:T)</f>
        <v>0</v>
      </c>
      <c r="Q181" s="2" t="str">
        <f t="shared" si="20"/>
        <v>0/0</v>
      </c>
      <c r="R181" s="3">
        <f t="shared" si="21"/>
        <v>0</v>
      </c>
      <c r="S181">
        <f>ROUND(SUMIF(résultats!B:B,classement!F181,résultats!X:X),0)</f>
        <v>0</v>
      </c>
      <c r="T181">
        <f>SUMIF(résultats!B:B,classement!F181,résultats!W:W)</f>
        <v>0</v>
      </c>
      <c r="U181" s="2" t="str">
        <f t="shared" si="22"/>
        <v>0/0</v>
      </c>
      <c r="V181" s="3">
        <f t="shared" si="23"/>
        <v>0</v>
      </c>
    </row>
    <row r="182" spans="1:22" ht="14.25">
      <c r="A182">
        <v>10384</v>
      </c>
      <c r="B182" t="s">
        <v>207</v>
      </c>
      <c r="E182" t="s">
        <v>205</v>
      </c>
      <c r="F182">
        <v>1109452</v>
      </c>
      <c r="G182" s="1">
        <f>ROUND(SUMIF(résultats!B:B,classement!F182,résultats!O:O),0)</f>
        <v>0</v>
      </c>
      <c r="H182">
        <f>SUMIF(résultats!B:B,classement!F182,résultats!N:N)</f>
        <v>30</v>
      </c>
      <c r="I182" s="2" t="str">
        <f t="shared" si="16"/>
        <v>0/30</v>
      </c>
      <c r="J182" s="3">
        <f t="shared" si="17"/>
        <v>0</v>
      </c>
      <c r="K182">
        <f>ROUND(SUMIF(résultats!B:B,classement!F182,résultats!R:R),0)</f>
        <v>0</v>
      </c>
      <c r="L182">
        <f>SUMIF(résultats!B:B,classement!F182,résultats!Q:Q)</f>
        <v>45</v>
      </c>
      <c r="M182" s="2" t="str">
        <f t="shared" si="18"/>
        <v>0/45</v>
      </c>
      <c r="N182" s="3">
        <f t="shared" si="19"/>
        <v>0</v>
      </c>
      <c r="O182">
        <f>ROUND(SUMIF(résultats!B:B,classement!F182,résultats!U:U),0)</f>
        <v>0</v>
      </c>
      <c r="P182">
        <f>SUMIF(résultats!B:B,classement!F182,résultats!T:T)</f>
        <v>60</v>
      </c>
      <c r="Q182" s="2" t="str">
        <f t="shared" si="20"/>
        <v>0/60</v>
      </c>
      <c r="R182" s="3">
        <f t="shared" si="21"/>
        <v>0</v>
      </c>
      <c r="S182">
        <f>ROUND(SUMIF(résultats!B:B,classement!F182,résultats!X:X),0)</f>
        <v>0</v>
      </c>
      <c r="T182">
        <f>SUMIF(résultats!B:B,classement!F182,résultats!W:W)</f>
        <v>120</v>
      </c>
      <c r="U182" s="2" t="str">
        <f t="shared" si="22"/>
        <v>0/120</v>
      </c>
      <c r="V182" s="3">
        <f t="shared" si="23"/>
        <v>0</v>
      </c>
    </row>
    <row r="183" spans="1:22" ht="14.25">
      <c r="A183">
        <v>10553</v>
      </c>
      <c r="B183" t="s">
        <v>330</v>
      </c>
      <c r="C183" t="s">
        <v>288</v>
      </c>
      <c r="D183" t="s">
        <v>258</v>
      </c>
      <c r="E183" t="s">
        <v>327</v>
      </c>
      <c r="F183">
        <v>1019808</v>
      </c>
      <c r="G183" s="1">
        <f>ROUND(SUMIF(résultats!B:B,classement!F183,résultats!O:O),0)</f>
        <v>0</v>
      </c>
      <c r="H183">
        <f>SUMIF(résultats!B:B,classement!F183,résultats!N:N)</f>
        <v>0</v>
      </c>
      <c r="I183" s="2" t="str">
        <f t="shared" si="16"/>
        <v>0/0</v>
      </c>
      <c r="J183" s="3">
        <f t="shared" si="17"/>
        <v>0</v>
      </c>
      <c r="K183">
        <f>ROUND(SUMIF(résultats!B:B,classement!F183,résultats!R:R),0)</f>
        <v>0</v>
      </c>
      <c r="L183">
        <f>SUMIF(résultats!B:B,classement!F183,résultats!Q:Q)</f>
        <v>0</v>
      </c>
      <c r="M183" s="2" t="str">
        <f t="shared" si="18"/>
        <v>0/0</v>
      </c>
      <c r="N183" s="3">
        <f t="shared" si="19"/>
        <v>0</v>
      </c>
      <c r="O183">
        <f>ROUND(SUMIF(résultats!B:B,classement!F183,résultats!U:U),0)</f>
        <v>0</v>
      </c>
      <c r="P183">
        <f>SUMIF(résultats!B:B,classement!F183,résultats!T:T)</f>
        <v>0</v>
      </c>
      <c r="Q183" s="2" t="str">
        <f t="shared" si="20"/>
        <v>0/0</v>
      </c>
      <c r="R183" s="3">
        <f t="shared" si="21"/>
        <v>0</v>
      </c>
      <c r="S183">
        <f>ROUND(SUMIF(résultats!B:B,classement!F183,résultats!X:X),0)</f>
        <v>0</v>
      </c>
      <c r="T183">
        <f>SUMIF(résultats!B:B,classement!F183,résultats!W:W)</f>
        <v>0</v>
      </c>
      <c r="U183" s="2" t="str">
        <f t="shared" si="22"/>
        <v>0/0</v>
      </c>
      <c r="V183" s="3">
        <f t="shared" si="23"/>
        <v>0</v>
      </c>
    </row>
    <row r="184" spans="1:22" ht="14.25">
      <c r="A184">
        <v>10586</v>
      </c>
      <c r="B184" t="s">
        <v>429</v>
      </c>
      <c r="C184" t="s">
        <v>288</v>
      </c>
      <c r="D184" t="s">
        <v>258</v>
      </c>
      <c r="E184" t="s">
        <v>197</v>
      </c>
      <c r="F184">
        <v>2213707</v>
      </c>
      <c r="G184" s="1">
        <f>ROUND(SUMIF(résultats!B:B,classement!F184,résultats!O:O),0)</f>
        <v>0</v>
      </c>
      <c r="H184">
        <f>SUMIF(résultats!B:B,classement!F184,résultats!N:N)</f>
        <v>0</v>
      </c>
      <c r="I184" s="2" t="str">
        <f t="shared" si="16"/>
        <v>0/0</v>
      </c>
      <c r="J184" s="3">
        <f t="shared" si="17"/>
        <v>0</v>
      </c>
      <c r="K184">
        <f>ROUND(SUMIF(résultats!B:B,classement!F184,résultats!R:R),0)</f>
        <v>0</v>
      </c>
      <c r="L184">
        <f>SUMIF(résultats!B:B,classement!F184,résultats!Q:Q)</f>
        <v>0</v>
      </c>
      <c r="M184" s="2" t="str">
        <f t="shared" si="18"/>
        <v>0/0</v>
      </c>
      <c r="N184" s="3">
        <f t="shared" si="19"/>
        <v>0</v>
      </c>
      <c r="O184">
        <f>ROUND(SUMIF(résultats!B:B,classement!F184,résultats!U:U),0)</f>
        <v>0</v>
      </c>
      <c r="P184">
        <f>SUMIF(résultats!B:B,classement!F184,résultats!T:T)</f>
        <v>0</v>
      </c>
      <c r="Q184" s="2" t="str">
        <f t="shared" si="20"/>
        <v>0/0</v>
      </c>
      <c r="R184" s="3">
        <f t="shared" si="21"/>
        <v>0</v>
      </c>
      <c r="S184">
        <f>ROUND(SUMIF(résultats!B:B,classement!F184,résultats!X:X),0)</f>
        <v>0</v>
      </c>
      <c r="T184">
        <f>SUMIF(résultats!B:B,classement!F184,résultats!W:W)</f>
        <v>0</v>
      </c>
      <c r="U184" s="2" t="str">
        <f t="shared" si="22"/>
        <v>0/0</v>
      </c>
      <c r="V184" s="3">
        <f t="shared" si="23"/>
        <v>0</v>
      </c>
    </row>
    <row r="185" spans="1:22" ht="14.25">
      <c r="A185">
        <v>10603</v>
      </c>
      <c r="B185" t="s">
        <v>163</v>
      </c>
      <c r="C185" t="s">
        <v>287</v>
      </c>
      <c r="D185" t="s">
        <v>258</v>
      </c>
      <c r="E185" t="s">
        <v>159</v>
      </c>
      <c r="F185">
        <v>1114963</v>
      </c>
      <c r="G185" s="1">
        <f>ROUND(SUMIF(résultats!B:B,classement!F185,résultats!O:O),0)</f>
        <v>0</v>
      </c>
      <c r="H185">
        <f>SUMIF(résultats!B:B,classement!F185,résultats!N:N)</f>
        <v>0</v>
      </c>
      <c r="I185" s="2" t="str">
        <f t="shared" si="16"/>
        <v>0/0</v>
      </c>
      <c r="J185" s="3">
        <f t="shared" si="17"/>
        <v>0</v>
      </c>
      <c r="K185">
        <f>ROUND(SUMIF(résultats!B:B,classement!F185,résultats!R:R),0)</f>
        <v>0</v>
      </c>
      <c r="L185">
        <f>SUMIF(résultats!B:B,classement!F185,résultats!Q:Q)</f>
        <v>0</v>
      </c>
      <c r="M185" s="2" t="str">
        <f t="shared" si="18"/>
        <v>0/0</v>
      </c>
      <c r="N185" s="3">
        <f t="shared" si="19"/>
        <v>0</v>
      </c>
      <c r="O185">
        <f>ROUND(SUMIF(résultats!B:B,classement!F185,résultats!U:U),0)</f>
        <v>0</v>
      </c>
      <c r="P185">
        <f>SUMIF(résultats!B:B,classement!F185,résultats!T:T)</f>
        <v>2</v>
      </c>
      <c r="Q185" s="2" t="str">
        <f t="shared" si="20"/>
        <v>0/2</v>
      </c>
      <c r="R185" s="3">
        <f t="shared" si="21"/>
        <v>0</v>
      </c>
      <c r="S185">
        <f>ROUND(SUMIF(résultats!B:B,classement!F185,résultats!X:X),0)</f>
        <v>0</v>
      </c>
      <c r="T185">
        <f>SUMIF(résultats!B:B,classement!F185,résultats!W:W)</f>
        <v>180</v>
      </c>
      <c r="U185" s="2" t="str">
        <f t="shared" si="22"/>
        <v>0/180</v>
      </c>
      <c r="V185" s="3">
        <f t="shared" si="23"/>
        <v>0</v>
      </c>
    </row>
    <row r="186" spans="1:22" ht="14.25">
      <c r="A186">
        <v>10630</v>
      </c>
      <c r="B186" t="s">
        <v>392</v>
      </c>
      <c r="C186" t="s">
        <v>288</v>
      </c>
      <c r="D186" t="s">
        <v>258</v>
      </c>
      <c r="E186" t="s">
        <v>173</v>
      </c>
      <c r="F186">
        <v>1100777</v>
      </c>
      <c r="G186" s="1">
        <f>ROUND(SUMIF(résultats!B:B,classement!F186,résultats!O:O),0)</f>
        <v>0</v>
      </c>
      <c r="H186">
        <f>SUMIF(résultats!B:B,classement!F186,résultats!N:N)</f>
        <v>0</v>
      </c>
      <c r="I186" s="2" t="str">
        <f t="shared" si="16"/>
        <v>0/0</v>
      </c>
      <c r="J186" s="3">
        <f t="shared" si="17"/>
        <v>0</v>
      </c>
      <c r="K186">
        <f>ROUND(SUMIF(résultats!B:B,classement!F186,résultats!R:R),0)</f>
        <v>0</v>
      </c>
      <c r="L186">
        <f>SUMIF(résultats!B:B,classement!F186,résultats!Q:Q)</f>
        <v>0</v>
      </c>
      <c r="M186" s="2" t="str">
        <f t="shared" si="18"/>
        <v>0/0</v>
      </c>
      <c r="N186" s="3">
        <f t="shared" si="19"/>
        <v>0</v>
      </c>
      <c r="O186">
        <f>ROUND(SUMIF(résultats!B:B,classement!F186,résultats!U:U),0)</f>
        <v>0</v>
      </c>
      <c r="P186">
        <f>SUMIF(résultats!B:B,classement!F186,résultats!T:T)</f>
        <v>0</v>
      </c>
      <c r="Q186" s="2" t="str">
        <f t="shared" si="20"/>
        <v>0/0</v>
      </c>
      <c r="R186" s="3">
        <f t="shared" si="21"/>
        <v>0</v>
      </c>
      <c r="S186">
        <f>ROUND(SUMIF(résultats!B:B,classement!F186,résultats!X:X),0)</f>
        <v>0</v>
      </c>
      <c r="T186">
        <f>SUMIF(résultats!B:B,classement!F186,résultats!W:W)</f>
        <v>0</v>
      </c>
      <c r="U186" s="2" t="str">
        <f t="shared" si="22"/>
        <v>0/0</v>
      </c>
      <c r="V186" s="3">
        <f t="shared" si="23"/>
        <v>0</v>
      </c>
    </row>
    <row r="187" spans="1:22" ht="14.25">
      <c r="A187">
        <v>10653</v>
      </c>
      <c r="B187" t="s">
        <v>381</v>
      </c>
      <c r="C187" t="s">
        <v>288</v>
      </c>
      <c r="D187" t="s">
        <v>258</v>
      </c>
      <c r="E187" t="s">
        <v>380</v>
      </c>
      <c r="F187">
        <v>1470784</v>
      </c>
      <c r="G187" s="1">
        <f>ROUND(SUMIF(résultats!B:B,classement!F187,résultats!O:O),0)</f>
        <v>0</v>
      </c>
      <c r="H187">
        <f>SUMIF(résultats!B:B,classement!F187,résultats!N:N)</f>
        <v>0</v>
      </c>
      <c r="I187" s="2" t="str">
        <f t="shared" si="16"/>
        <v>0/0</v>
      </c>
      <c r="J187" s="3">
        <f t="shared" si="17"/>
        <v>0</v>
      </c>
      <c r="K187">
        <f>ROUND(SUMIF(résultats!B:B,classement!F187,résultats!R:R),0)</f>
        <v>0</v>
      </c>
      <c r="L187">
        <f>SUMIF(résultats!B:B,classement!F187,résultats!Q:Q)</f>
        <v>0</v>
      </c>
      <c r="M187" s="2" t="str">
        <f t="shared" si="18"/>
        <v>0/0</v>
      </c>
      <c r="N187" s="3">
        <f t="shared" si="19"/>
        <v>0</v>
      </c>
      <c r="O187">
        <f>ROUND(SUMIF(résultats!B:B,classement!F187,résultats!U:U),0)</f>
        <v>0</v>
      </c>
      <c r="P187">
        <f>SUMIF(résultats!B:B,classement!F187,résultats!T:T)</f>
        <v>0</v>
      </c>
      <c r="Q187" s="2" t="str">
        <f t="shared" si="20"/>
        <v>0/0</v>
      </c>
      <c r="R187" s="3">
        <f t="shared" si="21"/>
        <v>0</v>
      </c>
      <c r="S187">
        <f>ROUND(SUMIF(résultats!B:B,classement!F187,résultats!X:X),0)</f>
        <v>0</v>
      </c>
      <c r="T187">
        <f>SUMIF(résultats!B:B,classement!F187,résultats!W:W)</f>
        <v>0</v>
      </c>
      <c r="U187" s="2" t="str">
        <f t="shared" si="22"/>
        <v>0/0</v>
      </c>
      <c r="V187" s="3">
        <f t="shared" si="23"/>
        <v>0</v>
      </c>
    </row>
    <row r="188" spans="1:22" ht="14.25">
      <c r="A188">
        <v>10675</v>
      </c>
      <c r="B188" t="s">
        <v>331</v>
      </c>
      <c r="C188" t="s">
        <v>288</v>
      </c>
      <c r="D188" t="s">
        <v>258</v>
      </c>
      <c r="E188" t="s">
        <v>327</v>
      </c>
      <c r="F188">
        <v>1021413</v>
      </c>
      <c r="G188" s="1">
        <f>ROUND(SUMIF(résultats!B:B,classement!F188,résultats!O:O),0)</f>
        <v>0</v>
      </c>
      <c r="H188">
        <f>SUMIF(résultats!B:B,classement!F188,résultats!N:N)</f>
        <v>0</v>
      </c>
      <c r="I188" s="2" t="str">
        <f t="shared" si="16"/>
        <v>0/0</v>
      </c>
      <c r="J188" s="3">
        <f t="shared" si="17"/>
        <v>0</v>
      </c>
      <c r="K188">
        <f>ROUND(SUMIF(résultats!B:B,classement!F188,résultats!R:R),0)</f>
        <v>0</v>
      </c>
      <c r="L188">
        <f>SUMIF(résultats!B:B,classement!F188,résultats!Q:Q)</f>
        <v>2</v>
      </c>
      <c r="M188" s="2" t="str">
        <f t="shared" si="18"/>
        <v>0/2</v>
      </c>
      <c r="N188" s="3">
        <f t="shared" si="19"/>
        <v>0</v>
      </c>
      <c r="O188">
        <f>ROUND(SUMIF(résultats!B:B,classement!F188,résultats!U:U),0)</f>
        <v>0</v>
      </c>
      <c r="P188">
        <f>SUMIF(résultats!B:B,classement!F188,résultats!T:T)</f>
        <v>4</v>
      </c>
      <c r="Q188" s="2" t="str">
        <f t="shared" si="20"/>
        <v>0/4</v>
      </c>
      <c r="R188" s="3">
        <f t="shared" si="21"/>
        <v>0</v>
      </c>
      <c r="S188">
        <f>ROUND(SUMIF(résultats!B:B,classement!F188,résultats!X:X),0)</f>
        <v>0</v>
      </c>
      <c r="T188">
        <f>SUMIF(résultats!B:B,classement!F188,résultats!W:W)</f>
        <v>24</v>
      </c>
      <c r="U188" s="2" t="str">
        <f t="shared" si="22"/>
        <v>0/24</v>
      </c>
      <c r="V188" s="3">
        <f t="shared" si="23"/>
        <v>0</v>
      </c>
    </row>
    <row r="189" spans="1:22" ht="14.25">
      <c r="A189">
        <v>10738</v>
      </c>
      <c r="B189" t="s">
        <v>345</v>
      </c>
      <c r="C189" t="s">
        <v>288</v>
      </c>
      <c r="D189" t="s">
        <v>258</v>
      </c>
      <c r="E189" t="s">
        <v>101</v>
      </c>
      <c r="F189">
        <v>2600471</v>
      </c>
      <c r="G189" s="1">
        <f>ROUND(SUMIF(résultats!B:B,classement!F189,résultats!O:O),0)</f>
        <v>0</v>
      </c>
      <c r="H189">
        <f>SUMIF(résultats!B:B,classement!F189,résultats!N:N)</f>
        <v>0</v>
      </c>
      <c r="I189" s="2" t="str">
        <f t="shared" si="16"/>
        <v>0/0</v>
      </c>
      <c r="J189" s="3">
        <f t="shared" si="17"/>
        <v>0</v>
      </c>
      <c r="K189">
        <f>ROUND(SUMIF(résultats!B:B,classement!F189,résultats!R:R),0)</f>
        <v>0</v>
      </c>
      <c r="L189">
        <f>SUMIF(résultats!B:B,classement!F189,résultats!Q:Q)</f>
        <v>0</v>
      </c>
      <c r="M189" s="2" t="str">
        <f t="shared" si="18"/>
        <v>0/0</v>
      </c>
      <c r="N189" s="3">
        <f t="shared" si="19"/>
        <v>0</v>
      </c>
      <c r="O189">
        <f>ROUND(SUMIF(résultats!B:B,classement!F189,résultats!U:U),0)</f>
        <v>0</v>
      </c>
      <c r="P189">
        <f>SUMIF(résultats!B:B,classement!F189,résultats!T:T)</f>
        <v>0</v>
      </c>
      <c r="Q189" s="2" t="str">
        <f t="shared" si="20"/>
        <v>0/0</v>
      </c>
      <c r="R189" s="3">
        <f t="shared" si="21"/>
        <v>0</v>
      </c>
      <c r="S189">
        <f>ROUND(SUMIF(résultats!B:B,classement!F189,résultats!X:X),0)</f>
        <v>0</v>
      </c>
      <c r="T189">
        <f>SUMIF(résultats!B:B,classement!F189,résultats!W:W)</f>
        <v>0</v>
      </c>
      <c r="U189" s="2" t="str">
        <f t="shared" si="22"/>
        <v>0/0</v>
      </c>
      <c r="V189" s="3">
        <f t="shared" si="23"/>
        <v>0</v>
      </c>
    </row>
    <row r="190" spans="1:22" ht="14.25">
      <c r="A190">
        <v>10788</v>
      </c>
      <c r="B190" t="s">
        <v>289</v>
      </c>
      <c r="C190" t="s">
        <v>26</v>
      </c>
      <c r="D190" t="s">
        <v>258</v>
      </c>
      <c r="E190" t="s">
        <v>41</v>
      </c>
      <c r="F190">
        <v>1113751</v>
      </c>
      <c r="G190" s="1">
        <f>ROUND(SUMIF(résultats!B:B,classement!F190,résultats!O:O),0)</f>
        <v>0</v>
      </c>
      <c r="H190">
        <f>SUMIF(résultats!B:B,classement!F190,résultats!N:N)</f>
        <v>0</v>
      </c>
      <c r="I190" s="2" t="str">
        <f t="shared" si="16"/>
        <v>0/0</v>
      </c>
      <c r="J190" s="3">
        <f t="shared" si="17"/>
        <v>0</v>
      </c>
      <c r="K190">
        <f>ROUND(SUMIF(résultats!B:B,classement!F190,résultats!R:R),0)</f>
        <v>0</v>
      </c>
      <c r="L190">
        <f>SUMIF(résultats!B:B,classement!F190,résultats!Q:Q)</f>
        <v>0</v>
      </c>
      <c r="M190" s="2" t="str">
        <f t="shared" si="18"/>
        <v>0/0</v>
      </c>
      <c r="N190" s="3">
        <f t="shared" si="19"/>
        <v>0</v>
      </c>
      <c r="O190">
        <f>ROUND(SUMIF(résultats!B:B,classement!F190,résultats!U:U),0)</f>
        <v>0</v>
      </c>
      <c r="P190">
        <f>SUMIF(résultats!B:B,classement!F190,résultats!T:T)</f>
        <v>0</v>
      </c>
      <c r="Q190" s="2" t="str">
        <f t="shared" si="20"/>
        <v>0/0</v>
      </c>
      <c r="R190" s="3">
        <f t="shared" si="21"/>
        <v>0</v>
      </c>
      <c r="S190">
        <f>ROUND(SUMIF(résultats!B:B,classement!F190,résultats!X:X),0)</f>
        <v>0</v>
      </c>
      <c r="T190">
        <f>SUMIF(résultats!B:B,classement!F190,résultats!W:W)</f>
        <v>0</v>
      </c>
      <c r="U190" s="2" t="str">
        <f t="shared" si="22"/>
        <v>0/0</v>
      </c>
      <c r="V190" s="3">
        <f t="shared" si="23"/>
        <v>0</v>
      </c>
    </row>
    <row r="191" spans="1:22" ht="14.25">
      <c r="A191">
        <v>10788</v>
      </c>
      <c r="B191" t="s">
        <v>437</v>
      </c>
      <c r="C191" t="s">
        <v>287</v>
      </c>
      <c r="D191" t="s">
        <v>258</v>
      </c>
      <c r="E191" t="s">
        <v>212</v>
      </c>
      <c r="F191">
        <v>1063404</v>
      </c>
      <c r="G191" s="1">
        <f>ROUND(SUMIF(résultats!B:B,classement!F191,résultats!O:O),0)</f>
        <v>0</v>
      </c>
      <c r="H191">
        <f>SUMIF(résultats!B:B,classement!F191,résultats!N:N)</f>
        <v>0</v>
      </c>
      <c r="I191" s="2" t="str">
        <f t="shared" si="16"/>
        <v>0/0</v>
      </c>
      <c r="J191" s="3">
        <f t="shared" si="17"/>
        <v>0</v>
      </c>
      <c r="K191">
        <f>ROUND(SUMIF(résultats!B:B,classement!F191,résultats!R:R),0)</f>
        <v>0</v>
      </c>
      <c r="L191">
        <f>SUMIF(résultats!B:B,classement!F191,résultats!Q:Q)</f>
        <v>0</v>
      </c>
      <c r="M191" s="2" t="str">
        <f t="shared" si="18"/>
        <v>0/0</v>
      </c>
      <c r="N191" s="3">
        <f t="shared" si="19"/>
        <v>0</v>
      </c>
      <c r="O191">
        <f>ROUND(SUMIF(résultats!B:B,classement!F191,résultats!U:U),0)</f>
        <v>0</v>
      </c>
      <c r="P191">
        <f>SUMIF(résultats!B:B,classement!F191,résultats!T:T)</f>
        <v>0</v>
      </c>
      <c r="Q191" s="2" t="str">
        <f t="shared" si="20"/>
        <v>0/0</v>
      </c>
      <c r="R191" s="3">
        <f t="shared" si="21"/>
        <v>0</v>
      </c>
      <c r="S191">
        <f>ROUND(SUMIF(résultats!B:B,classement!F191,résultats!X:X),0)</f>
        <v>0</v>
      </c>
      <c r="T191">
        <f>SUMIF(résultats!B:B,classement!F191,résultats!W:W)</f>
        <v>0</v>
      </c>
      <c r="U191" s="2" t="str">
        <f t="shared" si="22"/>
        <v>0/0</v>
      </c>
      <c r="V191" s="3">
        <f t="shared" si="23"/>
        <v>0</v>
      </c>
    </row>
    <row r="192" spans="1:22" ht="14.25">
      <c r="A192">
        <v>10804</v>
      </c>
      <c r="B192" t="s">
        <v>346</v>
      </c>
      <c r="C192" t="s">
        <v>288</v>
      </c>
      <c r="D192" t="s">
        <v>258</v>
      </c>
      <c r="E192" t="s">
        <v>101</v>
      </c>
      <c r="F192">
        <v>1080295</v>
      </c>
      <c r="G192" s="1">
        <f>ROUND(SUMIF(résultats!B:B,classement!F192,résultats!O:O),0)</f>
        <v>0</v>
      </c>
      <c r="H192">
        <f>SUMIF(résultats!B:B,classement!F192,résultats!N:N)</f>
        <v>0</v>
      </c>
      <c r="I192" s="2" t="str">
        <f t="shared" si="16"/>
        <v>0/0</v>
      </c>
      <c r="J192" s="3">
        <f t="shared" si="17"/>
        <v>0</v>
      </c>
      <c r="K192">
        <f>ROUND(SUMIF(résultats!B:B,classement!F192,résultats!R:R),0)</f>
        <v>0</v>
      </c>
      <c r="L192">
        <f>SUMIF(résultats!B:B,classement!F192,résultats!Q:Q)</f>
        <v>0</v>
      </c>
      <c r="M192" s="2" t="str">
        <f t="shared" si="18"/>
        <v>0/0</v>
      </c>
      <c r="N192" s="3">
        <f t="shared" si="19"/>
        <v>0</v>
      </c>
      <c r="O192">
        <f>ROUND(SUMIF(résultats!B:B,classement!F192,résultats!U:U),0)</f>
        <v>0</v>
      </c>
      <c r="P192">
        <f>SUMIF(résultats!B:B,classement!F192,résultats!T:T)</f>
        <v>0</v>
      </c>
      <c r="Q192" s="2" t="str">
        <f t="shared" si="20"/>
        <v>0/0</v>
      </c>
      <c r="R192" s="3">
        <f t="shared" si="21"/>
        <v>0</v>
      </c>
      <c r="S192">
        <f>ROUND(SUMIF(résultats!B:B,classement!F192,résultats!X:X),0)</f>
        <v>0</v>
      </c>
      <c r="T192">
        <f>SUMIF(résultats!B:B,classement!F192,résultats!W:W)</f>
        <v>0</v>
      </c>
      <c r="U192" s="2" t="str">
        <f t="shared" si="22"/>
        <v>0/0</v>
      </c>
      <c r="V192" s="3">
        <f t="shared" si="23"/>
        <v>0</v>
      </c>
    </row>
    <row r="193" spans="1:22" ht="14.25">
      <c r="A193">
        <v>10830</v>
      </c>
      <c r="B193" t="s">
        <v>347</v>
      </c>
      <c r="C193" t="s">
        <v>288</v>
      </c>
      <c r="D193" t="s">
        <v>258</v>
      </c>
      <c r="E193" t="s">
        <v>101</v>
      </c>
      <c r="F193">
        <v>2600651</v>
      </c>
      <c r="G193" s="1">
        <f>ROUND(SUMIF(résultats!B:B,classement!F193,résultats!O:O),0)</f>
        <v>0</v>
      </c>
      <c r="H193">
        <f>SUMIF(résultats!B:B,classement!F193,résultats!N:N)</f>
        <v>0</v>
      </c>
      <c r="I193" s="2" t="str">
        <f t="shared" si="16"/>
        <v>0/0</v>
      </c>
      <c r="J193" s="3">
        <f t="shared" si="17"/>
        <v>0</v>
      </c>
      <c r="K193">
        <f>ROUND(SUMIF(résultats!B:B,classement!F193,résultats!R:R),0)</f>
        <v>0</v>
      </c>
      <c r="L193">
        <f>SUMIF(résultats!B:B,classement!F193,résultats!Q:Q)</f>
        <v>0</v>
      </c>
      <c r="M193" s="2" t="str">
        <f t="shared" si="18"/>
        <v>0/0</v>
      </c>
      <c r="N193" s="3">
        <f t="shared" si="19"/>
        <v>0</v>
      </c>
      <c r="O193">
        <f>ROUND(SUMIF(résultats!B:B,classement!F193,résultats!U:U),0)</f>
        <v>0</v>
      </c>
      <c r="P193">
        <f>SUMIF(résultats!B:B,classement!F193,résultats!T:T)</f>
        <v>0</v>
      </c>
      <c r="Q193" s="2" t="str">
        <f t="shared" si="20"/>
        <v>0/0</v>
      </c>
      <c r="R193" s="3">
        <f t="shared" si="21"/>
        <v>0</v>
      </c>
      <c r="S193">
        <f>ROUND(SUMIF(résultats!B:B,classement!F193,résultats!X:X),0)</f>
        <v>0</v>
      </c>
      <c r="T193">
        <f>SUMIF(résultats!B:B,classement!F193,résultats!W:W)</f>
        <v>0</v>
      </c>
      <c r="U193" s="2" t="str">
        <f t="shared" si="22"/>
        <v>0/0</v>
      </c>
      <c r="V193" s="3">
        <f t="shared" si="23"/>
        <v>0</v>
      </c>
    </row>
    <row r="194" spans="1:22" ht="14.25">
      <c r="A194">
        <v>10956</v>
      </c>
      <c r="B194" t="s">
        <v>430</v>
      </c>
      <c r="C194" t="s">
        <v>287</v>
      </c>
      <c r="D194">
        <v>7</v>
      </c>
      <c r="E194" t="s">
        <v>197</v>
      </c>
      <c r="F194">
        <v>1202642</v>
      </c>
      <c r="G194" s="1">
        <f>ROUND(SUMIF(résultats!B:B,classement!F194,résultats!O:O),0)</f>
        <v>0</v>
      </c>
      <c r="H194">
        <f>SUMIF(résultats!B:B,classement!F194,résultats!N:N)</f>
        <v>0</v>
      </c>
      <c r="I194" s="2" t="str">
        <f t="shared" si="16"/>
        <v>0/0</v>
      </c>
      <c r="J194" s="3">
        <f t="shared" si="17"/>
        <v>0</v>
      </c>
      <c r="K194">
        <f>ROUND(SUMIF(résultats!B:B,classement!F194,résultats!R:R),0)</f>
        <v>0</v>
      </c>
      <c r="L194">
        <f>SUMIF(résultats!B:B,classement!F194,résultats!Q:Q)</f>
        <v>0</v>
      </c>
      <c r="M194" s="2" t="str">
        <f t="shared" si="18"/>
        <v>0/0</v>
      </c>
      <c r="N194" s="3">
        <f t="shared" si="19"/>
        <v>0</v>
      </c>
      <c r="O194">
        <f>ROUND(SUMIF(résultats!B:B,classement!F194,résultats!U:U),0)</f>
        <v>0</v>
      </c>
      <c r="P194">
        <f>SUMIF(résultats!B:B,classement!F194,résultats!T:T)</f>
        <v>0</v>
      </c>
      <c r="Q194" s="2" t="str">
        <f t="shared" si="20"/>
        <v>0/0</v>
      </c>
      <c r="R194" s="3">
        <f t="shared" si="21"/>
        <v>0</v>
      </c>
      <c r="S194">
        <f>ROUND(SUMIF(résultats!B:B,classement!F194,résultats!X:X),0)</f>
        <v>0</v>
      </c>
      <c r="T194">
        <f>SUMIF(résultats!B:B,classement!F194,résultats!W:W)</f>
        <v>0</v>
      </c>
      <c r="U194" s="2" t="str">
        <f t="shared" si="22"/>
        <v>0/0</v>
      </c>
      <c r="V194" s="3">
        <f t="shared" si="23"/>
        <v>0</v>
      </c>
    </row>
    <row r="195" spans="1:22" ht="14.25">
      <c r="A195">
        <v>11093</v>
      </c>
      <c r="B195" t="s">
        <v>348</v>
      </c>
      <c r="C195" t="s">
        <v>288</v>
      </c>
      <c r="D195" t="s">
        <v>258</v>
      </c>
      <c r="E195" t="s">
        <v>101</v>
      </c>
      <c r="F195">
        <v>1102145</v>
      </c>
      <c r="G195" s="1">
        <f>ROUND(SUMIF(résultats!B:B,classement!F195,résultats!O:O),0)</f>
        <v>0</v>
      </c>
      <c r="H195">
        <f>SUMIF(résultats!B:B,classement!F195,résultats!N:N)</f>
        <v>0</v>
      </c>
      <c r="I195" s="2" t="str">
        <f aca="true" t="shared" si="24" ref="I195:I258">CONCATENATE(G195,"/",H195)</f>
        <v>0/0</v>
      </c>
      <c r="J195" s="3">
        <f aca="true" t="shared" si="25" ref="J195:J258">IF(H195&gt;0,G195/H195,0)</f>
        <v>0</v>
      </c>
      <c r="K195">
        <f>ROUND(SUMIF(résultats!B:B,classement!F195,résultats!R:R),0)</f>
        <v>0</v>
      </c>
      <c r="L195">
        <f>SUMIF(résultats!B:B,classement!F195,résultats!Q:Q)</f>
        <v>0</v>
      </c>
      <c r="M195" s="2" t="str">
        <f aca="true" t="shared" si="26" ref="M195:M258">CONCATENATE(K195,"/",L195)</f>
        <v>0/0</v>
      </c>
      <c r="N195" s="3">
        <f aca="true" t="shared" si="27" ref="N195:N258">IF(L195&gt;0,K195/L195,0)</f>
        <v>0</v>
      </c>
      <c r="O195">
        <f>ROUND(SUMIF(résultats!B:B,classement!F195,résultats!U:U),0)</f>
        <v>0</v>
      </c>
      <c r="P195">
        <f>SUMIF(résultats!B:B,classement!F195,résultats!T:T)</f>
        <v>0</v>
      </c>
      <c r="Q195" s="2" t="str">
        <f aca="true" t="shared" si="28" ref="Q195:Q258">CONCATENATE(O195,"/",P195)</f>
        <v>0/0</v>
      </c>
      <c r="R195" s="3">
        <f aca="true" t="shared" si="29" ref="R195:R258">IF(P195&gt;0,O195/P195,0)</f>
        <v>0</v>
      </c>
      <c r="S195">
        <f>ROUND(SUMIF(résultats!B:B,classement!F195,résultats!X:X),0)</f>
        <v>0</v>
      </c>
      <c r="T195">
        <f>SUMIF(résultats!B:B,classement!F195,résultats!W:W)</f>
        <v>0</v>
      </c>
      <c r="U195" s="2" t="str">
        <f aca="true" t="shared" si="30" ref="U195:U258">CONCATENATE(S195,"/",T195)</f>
        <v>0/0</v>
      </c>
      <c r="V195" s="3">
        <f aca="true" t="shared" si="31" ref="V195:V258">IF(T195&gt;0,S195/T195,0)</f>
        <v>0</v>
      </c>
    </row>
    <row r="196" spans="1:22" ht="14.25">
      <c r="A196">
        <v>11099</v>
      </c>
      <c r="B196" t="s">
        <v>45</v>
      </c>
      <c r="C196" t="s">
        <v>288</v>
      </c>
      <c r="D196" t="s">
        <v>258</v>
      </c>
      <c r="E196" t="s">
        <v>41</v>
      </c>
      <c r="F196">
        <v>1010933</v>
      </c>
      <c r="G196" s="1">
        <f>ROUND(SUMIF(résultats!B:B,classement!F196,résultats!O:O),0)</f>
        <v>0</v>
      </c>
      <c r="H196">
        <f>SUMIF(résultats!B:B,classement!F196,résultats!N:N)</f>
        <v>30</v>
      </c>
      <c r="I196" s="2" t="str">
        <f t="shared" si="24"/>
        <v>0/30</v>
      </c>
      <c r="J196" s="3">
        <f t="shared" si="25"/>
        <v>0</v>
      </c>
      <c r="K196">
        <f>ROUND(SUMIF(résultats!B:B,classement!F196,résultats!R:R),0)</f>
        <v>0</v>
      </c>
      <c r="L196">
        <f>SUMIF(résultats!B:B,classement!F196,résultats!Q:Q)</f>
        <v>45</v>
      </c>
      <c r="M196" s="2" t="str">
        <f t="shared" si="26"/>
        <v>0/45</v>
      </c>
      <c r="N196" s="3">
        <f t="shared" si="27"/>
        <v>0</v>
      </c>
      <c r="O196">
        <f>ROUND(SUMIF(résultats!B:B,classement!F196,résultats!U:U),0)</f>
        <v>0</v>
      </c>
      <c r="P196">
        <f>SUMIF(résultats!B:B,classement!F196,résultats!T:T)</f>
        <v>60</v>
      </c>
      <c r="Q196" s="2" t="str">
        <f t="shared" si="28"/>
        <v>0/60</v>
      </c>
      <c r="R196" s="3">
        <f t="shared" si="29"/>
        <v>0</v>
      </c>
      <c r="S196">
        <f>ROUND(SUMIF(résultats!B:B,classement!F196,résultats!X:X),0)</f>
        <v>0</v>
      </c>
      <c r="T196">
        <f>SUMIF(résultats!B:B,classement!F196,résultats!W:W)</f>
        <v>120</v>
      </c>
      <c r="U196" s="2" t="str">
        <f t="shared" si="30"/>
        <v>0/120</v>
      </c>
      <c r="V196" s="3">
        <f t="shared" si="31"/>
        <v>0</v>
      </c>
    </row>
    <row r="197" spans="1:22" ht="14.25">
      <c r="A197">
        <v>11175</v>
      </c>
      <c r="B197" t="s">
        <v>382</v>
      </c>
      <c r="C197" t="s">
        <v>287</v>
      </c>
      <c r="D197">
        <v>7</v>
      </c>
      <c r="E197" t="s">
        <v>380</v>
      </c>
      <c r="F197">
        <v>1174513</v>
      </c>
      <c r="G197" s="1">
        <f>ROUND(SUMIF(résultats!B:B,classement!F197,résultats!O:O),0)</f>
        <v>0</v>
      </c>
      <c r="H197">
        <f>SUMIF(résultats!B:B,classement!F197,résultats!N:N)</f>
        <v>0</v>
      </c>
      <c r="I197" s="2" t="str">
        <f t="shared" si="24"/>
        <v>0/0</v>
      </c>
      <c r="J197" s="3">
        <f t="shared" si="25"/>
        <v>0</v>
      </c>
      <c r="K197">
        <f>ROUND(SUMIF(résultats!B:B,classement!F197,résultats!R:R),0)</f>
        <v>0</v>
      </c>
      <c r="L197">
        <f>SUMIF(résultats!B:B,classement!F197,résultats!Q:Q)</f>
        <v>0</v>
      </c>
      <c r="M197" s="2" t="str">
        <f t="shared" si="26"/>
        <v>0/0</v>
      </c>
      <c r="N197" s="3">
        <f t="shared" si="27"/>
        <v>0</v>
      </c>
      <c r="O197">
        <f>ROUND(SUMIF(résultats!B:B,classement!F197,résultats!U:U),0)</f>
        <v>0</v>
      </c>
      <c r="P197">
        <f>SUMIF(résultats!B:B,classement!F197,résultats!T:T)</f>
        <v>0</v>
      </c>
      <c r="Q197" s="2" t="str">
        <f t="shared" si="28"/>
        <v>0/0</v>
      </c>
      <c r="R197" s="3">
        <f t="shared" si="29"/>
        <v>0</v>
      </c>
      <c r="S197">
        <f>ROUND(SUMIF(résultats!B:B,classement!F197,résultats!X:X),0)</f>
        <v>0</v>
      </c>
      <c r="T197">
        <f>SUMIF(résultats!B:B,classement!F197,résultats!W:W)</f>
        <v>0</v>
      </c>
      <c r="U197" s="2" t="str">
        <f t="shared" si="30"/>
        <v>0/0</v>
      </c>
      <c r="V197" s="3">
        <f t="shared" si="31"/>
        <v>0</v>
      </c>
    </row>
    <row r="198" spans="1:22" ht="14.25">
      <c r="A198">
        <v>11185</v>
      </c>
      <c r="B198" t="s">
        <v>304</v>
      </c>
      <c r="C198" t="s">
        <v>288</v>
      </c>
      <c r="D198" t="s">
        <v>258</v>
      </c>
      <c r="E198" t="s">
        <v>81</v>
      </c>
      <c r="F198">
        <v>2286325</v>
      </c>
      <c r="G198" s="1">
        <f>ROUND(SUMIF(résultats!B:B,classement!F198,résultats!O:O),0)</f>
        <v>0</v>
      </c>
      <c r="H198">
        <f>SUMIF(résultats!B:B,classement!F198,résultats!N:N)</f>
        <v>0</v>
      </c>
      <c r="I198" s="2" t="str">
        <f t="shared" si="24"/>
        <v>0/0</v>
      </c>
      <c r="J198" s="3">
        <f t="shared" si="25"/>
        <v>0</v>
      </c>
      <c r="K198">
        <f>ROUND(SUMIF(résultats!B:B,classement!F198,résultats!R:R),0)</f>
        <v>0</v>
      </c>
      <c r="L198">
        <f>SUMIF(résultats!B:B,classement!F198,résultats!Q:Q)</f>
        <v>0</v>
      </c>
      <c r="M198" s="2" t="str">
        <f t="shared" si="26"/>
        <v>0/0</v>
      </c>
      <c r="N198" s="3">
        <f t="shared" si="27"/>
        <v>0</v>
      </c>
      <c r="O198">
        <f>ROUND(SUMIF(résultats!B:B,classement!F198,résultats!U:U),0)</f>
        <v>0</v>
      </c>
      <c r="P198">
        <f>SUMIF(résultats!B:B,classement!F198,résultats!T:T)</f>
        <v>0</v>
      </c>
      <c r="Q198" s="2" t="str">
        <f t="shared" si="28"/>
        <v>0/0</v>
      </c>
      <c r="R198" s="3">
        <f t="shared" si="29"/>
        <v>0</v>
      </c>
      <c r="S198">
        <f>ROUND(SUMIF(résultats!B:B,classement!F198,résultats!X:X),0)</f>
        <v>0</v>
      </c>
      <c r="T198">
        <f>SUMIF(résultats!B:B,classement!F198,résultats!W:W)</f>
        <v>0</v>
      </c>
      <c r="U198" s="2" t="str">
        <f t="shared" si="30"/>
        <v>0/0</v>
      </c>
      <c r="V198" s="3">
        <f t="shared" si="31"/>
        <v>0</v>
      </c>
    </row>
    <row r="199" spans="1:22" ht="14.25">
      <c r="A199">
        <v>11198</v>
      </c>
      <c r="B199" t="s">
        <v>290</v>
      </c>
      <c r="C199" t="s">
        <v>288</v>
      </c>
      <c r="D199" t="s">
        <v>258</v>
      </c>
      <c r="E199" t="s">
        <v>41</v>
      </c>
      <c r="F199">
        <v>2273177</v>
      </c>
      <c r="G199" s="1">
        <f>ROUND(SUMIF(résultats!B:B,classement!F199,résultats!O:O),0)</f>
        <v>0</v>
      </c>
      <c r="H199">
        <f>SUMIF(résultats!B:B,classement!F199,résultats!N:N)</f>
        <v>0</v>
      </c>
      <c r="I199" s="2" t="str">
        <f t="shared" si="24"/>
        <v>0/0</v>
      </c>
      <c r="J199" s="3">
        <f t="shared" si="25"/>
        <v>0</v>
      </c>
      <c r="K199">
        <f>ROUND(SUMIF(résultats!B:B,classement!F199,résultats!R:R),0)</f>
        <v>0</v>
      </c>
      <c r="L199">
        <f>SUMIF(résultats!B:B,classement!F199,résultats!Q:Q)</f>
        <v>0</v>
      </c>
      <c r="M199" s="2" t="str">
        <f t="shared" si="26"/>
        <v>0/0</v>
      </c>
      <c r="N199" s="3">
        <f t="shared" si="27"/>
        <v>0</v>
      </c>
      <c r="O199">
        <f>ROUND(SUMIF(résultats!B:B,classement!F199,résultats!U:U),0)</f>
        <v>0</v>
      </c>
      <c r="P199">
        <f>SUMIF(résultats!B:B,classement!F199,résultats!T:T)</f>
        <v>0</v>
      </c>
      <c r="Q199" s="2" t="str">
        <f t="shared" si="28"/>
        <v>0/0</v>
      </c>
      <c r="R199" s="3">
        <f t="shared" si="29"/>
        <v>0</v>
      </c>
      <c r="S199">
        <f>ROUND(SUMIF(résultats!B:B,classement!F199,résultats!X:X),0)</f>
        <v>0</v>
      </c>
      <c r="T199">
        <f>SUMIF(résultats!B:B,classement!F199,résultats!W:W)</f>
        <v>0</v>
      </c>
      <c r="U199" s="2" t="str">
        <f t="shared" si="30"/>
        <v>0/0</v>
      </c>
      <c r="V199" s="3">
        <f t="shared" si="31"/>
        <v>0</v>
      </c>
    </row>
    <row r="200" spans="1:22" ht="14.25">
      <c r="A200">
        <v>11223</v>
      </c>
      <c r="B200" t="s">
        <v>332</v>
      </c>
      <c r="C200" t="s">
        <v>287</v>
      </c>
      <c r="D200" t="s">
        <v>258</v>
      </c>
      <c r="E200" t="s">
        <v>327</v>
      </c>
      <c r="F200">
        <v>1060836</v>
      </c>
      <c r="G200" s="1">
        <f>ROUND(SUMIF(résultats!B:B,classement!F200,résultats!O:O),0)</f>
        <v>0</v>
      </c>
      <c r="H200">
        <f>SUMIF(résultats!B:B,classement!F200,résultats!N:N)</f>
        <v>0</v>
      </c>
      <c r="I200" s="2" t="str">
        <f t="shared" si="24"/>
        <v>0/0</v>
      </c>
      <c r="J200" s="3">
        <f t="shared" si="25"/>
        <v>0</v>
      </c>
      <c r="K200">
        <f>ROUND(SUMIF(résultats!B:B,classement!F200,résultats!R:R),0)</f>
        <v>0</v>
      </c>
      <c r="L200">
        <f>SUMIF(résultats!B:B,classement!F200,résultats!Q:Q)</f>
        <v>0</v>
      </c>
      <c r="M200" s="2" t="str">
        <f t="shared" si="26"/>
        <v>0/0</v>
      </c>
      <c r="N200" s="3">
        <f t="shared" si="27"/>
        <v>0</v>
      </c>
      <c r="O200">
        <f>ROUND(SUMIF(résultats!B:B,classement!F200,résultats!U:U),0)</f>
        <v>0</v>
      </c>
      <c r="P200">
        <f>SUMIF(résultats!B:B,classement!F200,résultats!T:T)</f>
        <v>0</v>
      </c>
      <c r="Q200" s="2" t="str">
        <f t="shared" si="28"/>
        <v>0/0</v>
      </c>
      <c r="R200" s="3">
        <f t="shared" si="29"/>
        <v>0</v>
      </c>
      <c r="S200">
        <f>ROUND(SUMIF(résultats!B:B,classement!F200,résultats!X:X),0)</f>
        <v>0</v>
      </c>
      <c r="T200">
        <f>SUMIF(résultats!B:B,classement!F200,résultats!W:W)</f>
        <v>0</v>
      </c>
      <c r="U200" s="2" t="str">
        <f t="shared" si="30"/>
        <v>0/0</v>
      </c>
      <c r="V200" s="3">
        <f t="shared" si="31"/>
        <v>0</v>
      </c>
    </row>
    <row r="201" spans="1:22" ht="14.25">
      <c r="A201">
        <v>11223</v>
      </c>
      <c r="B201" t="s">
        <v>349</v>
      </c>
      <c r="C201" t="s">
        <v>287</v>
      </c>
      <c r="D201" t="s">
        <v>258</v>
      </c>
      <c r="E201" t="s">
        <v>101</v>
      </c>
      <c r="F201">
        <v>1062968</v>
      </c>
      <c r="G201" s="1">
        <f>ROUND(SUMIF(résultats!B:B,classement!F201,résultats!O:O),0)</f>
        <v>0</v>
      </c>
      <c r="H201">
        <f>SUMIF(résultats!B:B,classement!F201,résultats!N:N)</f>
        <v>0</v>
      </c>
      <c r="I201" s="2" t="str">
        <f t="shared" si="24"/>
        <v>0/0</v>
      </c>
      <c r="J201" s="3">
        <f t="shared" si="25"/>
        <v>0</v>
      </c>
      <c r="K201">
        <f>ROUND(SUMIF(résultats!B:B,classement!F201,résultats!R:R),0)</f>
        <v>0</v>
      </c>
      <c r="L201">
        <f>SUMIF(résultats!B:B,classement!F201,résultats!Q:Q)</f>
        <v>0</v>
      </c>
      <c r="M201" s="2" t="str">
        <f t="shared" si="26"/>
        <v>0/0</v>
      </c>
      <c r="N201" s="3">
        <f t="shared" si="27"/>
        <v>0</v>
      </c>
      <c r="O201">
        <f>ROUND(SUMIF(résultats!B:B,classement!F201,résultats!U:U),0)</f>
        <v>0</v>
      </c>
      <c r="P201">
        <f>SUMIF(résultats!B:B,classement!F201,résultats!T:T)</f>
        <v>0</v>
      </c>
      <c r="Q201" s="2" t="str">
        <f t="shared" si="28"/>
        <v>0/0</v>
      </c>
      <c r="R201" s="3">
        <f t="shared" si="29"/>
        <v>0</v>
      </c>
      <c r="S201">
        <f>ROUND(SUMIF(résultats!B:B,classement!F201,résultats!X:X),0)</f>
        <v>0</v>
      </c>
      <c r="T201">
        <f>SUMIF(résultats!B:B,classement!F201,résultats!W:W)</f>
        <v>0</v>
      </c>
      <c r="U201" s="2" t="str">
        <f t="shared" si="30"/>
        <v>0/0</v>
      </c>
      <c r="V201" s="3">
        <f t="shared" si="31"/>
        <v>0</v>
      </c>
    </row>
    <row r="202" spans="1:22" ht="14.25">
      <c r="A202">
        <v>11313</v>
      </c>
      <c r="B202" t="s">
        <v>350</v>
      </c>
      <c r="C202" t="s">
        <v>288</v>
      </c>
      <c r="D202" t="s">
        <v>258</v>
      </c>
      <c r="E202" t="s">
        <v>101</v>
      </c>
      <c r="F202">
        <v>1102369</v>
      </c>
      <c r="G202" s="1">
        <f>ROUND(SUMIF(résultats!B:B,classement!F202,résultats!O:O),0)</f>
        <v>0</v>
      </c>
      <c r="H202">
        <f>SUMIF(résultats!B:B,classement!F202,résultats!N:N)</f>
        <v>0</v>
      </c>
      <c r="I202" s="2" t="str">
        <f t="shared" si="24"/>
        <v>0/0</v>
      </c>
      <c r="J202" s="3">
        <f t="shared" si="25"/>
        <v>0</v>
      </c>
      <c r="K202">
        <f>ROUND(SUMIF(résultats!B:B,classement!F202,résultats!R:R),0)</f>
        <v>0</v>
      </c>
      <c r="L202">
        <f>SUMIF(résultats!B:B,classement!F202,résultats!Q:Q)</f>
        <v>0</v>
      </c>
      <c r="M202" s="2" t="str">
        <f t="shared" si="26"/>
        <v>0/0</v>
      </c>
      <c r="N202" s="3">
        <f t="shared" si="27"/>
        <v>0</v>
      </c>
      <c r="O202">
        <f>ROUND(SUMIF(résultats!B:B,classement!F202,résultats!U:U),0)</f>
        <v>0</v>
      </c>
      <c r="P202">
        <f>SUMIF(résultats!B:B,classement!F202,résultats!T:T)</f>
        <v>0</v>
      </c>
      <c r="Q202" s="2" t="str">
        <f t="shared" si="28"/>
        <v>0/0</v>
      </c>
      <c r="R202" s="3">
        <f t="shared" si="29"/>
        <v>0</v>
      </c>
      <c r="S202">
        <f>ROUND(SUMIF(résultats!B:B,classement!F202,résultats!X:X),0)</f>
        <v>0</v>
      </c>
      <c r="T202">
        <f>SUMIF(résultats!B:B,classement!F202,résultats!W:W)</f>
        <v>0</v>
      </c>
      <c r="U202" s="2" t="str">
        <f t="shared" si="30"/>
        <v>0/0</v>
      </c>
      <c r="V202" s="3">
        <f t="shared" si="31"/>
        <v>0</v>
      </c>
    </row>
    <row r="203" spans="1:22" ht="14.25">
      <c r="A203">
        <v>11480</v>
      </c>
      <c r="B203" t="s">
        <v>426</v>
      </c>
      <c r="C203" t="s">
        <v>288</v>
      </c>
      <c r="D203" t="s">
        <v>258</v>
      </c>
      <c r="E203" t="s">
        <v>194</v>
      </c>
      <c r="F203">
        <v>2504429</v>
      </c>
      <c r="G203" s="1">
        <f>ROUND(SUMIF(résultats!B:B,classement!F203,résultats!O:O),0)</f>
        <v>0</v>
      </c>
      <c r="H203">
        <f>SUMIF(résultats!B:B,classement!F203,résultats!N:N)</f>
        <v>0</v>
      </c>
      <c r="I203" s="2" t="str">
        <f t="shared" si="24"/>
        <v>0/0</v>
      </c>
      <c r="J203" s="3">
        <f t="shared" si="25"/>
        <v>0</v>
      </c>
      <c r="K203">
        <f>ROUND(SUMIF(résultats!B:B,classement!F203,résultats!R:R),0)</f>
        <v>0</v>
      </c>
      <c r="L203">
        <f>SUMIF(résultats!B:B,classement!F203,résultats!Q:Q)</f>
        <v>0</v>
      </c>
      <c r="M203" s="2" t="str">
        <f t="shared" si="26"/>
        <v>0/0</v>
      </c>
      <c r="N203" s="3">
        <f t="shared" si="27"/>
        <v>0</v>
      </c>
      <c r="O203">
        <f>ROUND(SUMIF(résultats!B:B,classement!F203,résultats!U:U),0)</f>
        <v>0</v>
      </c>
      <c r="P203">
        <f>SUMIF(résultats!B:B,classement!F203,résultats!T:T)</f>
        <v>0</v>
      </c>
      <c r="Q203" s="2" t="str">
        <f t="shared" si="28"/>
        <v>0/0</v>
      </c>
      <c r="R203" s="3">
        <f t="shared" si="29"/>
        <v>0</v>
      </c>
      <c r="S203">
        <f>ROUND(SUMIF(résultats!B:B,classement!F203,résultats!X:X),0)</f>
        <v>0</v>
      </c>
      <c r="T203">
        <f>SUMIF(résultats!B:B,classement!F203,résultats!W:W)</f>
        <v>0</v>
      </c>
      <c r="U203" s="2" t="str">
        <f t="shared" si="30"/>
        <v>0/0</v>
      </c>
      <c r="V203" s="3">
        <f t="shared" si="31"/>
        <v>0</v>
      </c>
    </row>
    <row r="204" spans="1:22" ht="14.25">
      <c r="A204">
        <v>11487</v>
      </c>
      <c r="B204" t="s">
        <v>415</v>
      </c>
      <c r="C204" t="s">
        <v>288</v>
      </c>
      <c r="D204" t="s">
        <v>258</v>
      </c>
      <c r="E204" t="s">
        <v>178</v>
      </c>
      <c r="F204">
        <v>2519974</v>
      </c>
      <c r="G204" s="1">
        <f>ROUND(SUMIF(résultats!B:B,classement!F204,résultats!O:O),0)</f>
        <v>0</v>
      </c>
      <c r="H204">
        <f>SUMIF(résultats!B:B,classement!F204,résultats!N:N)</f>
        <v>0</v>
      </c>
      <c r="I204" s="2" t="str">
        <f t="shared" si="24"/>
        <v>0/0</v>
      </c>
      <c r="J204" s="3">
        <f t="shared" si="25"/>
        <v>0</v>
      </c>
      <c r="K204">
        <f>ROUND(SUMIF(résultats!B:B,classement!F204,résultats!R:R),0)</f>
        <v>0</v>
      </c>
      <c r="L204">
        <f>SUMIF(résultats!B:B,classement!F204,résultats!Q:Q)</f>
        <v>0</v>
      </c>
      <c r="M204" s="2" t="str">
        <f t="shared" si="26"/>
        <v>0/0</v>
      </c>
      <c r="N204" s="3">
        <f t="shared" si="27"/>
        <v>0</v>
      </c>
      <c r="O204">
        <f>ROUND(SUMIF(résultats!B:B,classement!F204,résultats!U:U),0)</f>
        <v>0</v>
      </c>
      <c r="P204">
        <f>SUMIF(résultats!B:B,classement!F204,résultats!T:T)</f>
        <v>0</v>
      </c>
      <c r="Q204" s="2" t="str">
        <f t="shared" si="28"/>
        <v>0/0</v>
      </c>
      <c r="R204" s="3">
        <f t="shared" si="29"/>
        <v>0</v>
      </c>
      <c r="S204">
        <f>ROUND(SUMIF(résultats!B:B,classement!F204,résultats!X:X),0)</f>
        <v>0</v>
      </c>
      <c r="T204">
        <f>SUMIF(résultats!B:B,classement!F204,résultats!W:W)</f>
        <v>0</v>
      </c>
      <c r="U204" s="2" t="str">
        <f t="shared" si="30"/>
        <v>0/0</v>
      </c>
      <c r="V204" s="3">
        <f t="shared" si="31"/>
        <v>0</v>
      </c>
    </row>
    <row r="205" spans="1:22" ht="14.25">
      <c r="A205">
        <v>11487</v>
      </c>
      <c r="B205" t="s">
        <v>277</v>
      </c>
      <c r="C205" t="s">
        <v>26</v>
      </c>
      <c r="D205" t="s">
        <v>258</v>
      </c>
      <c r="E205" t="s">
        <v>178</v>
      </c>
      <c r="F205">
        <v>1028786</v>
      </c>
      <c r="G205" s="1">
        <f>ROUND(SUMIF(résultats!B:B,classement!F205,résultats!O:O),0)</f>
        <v>0</v>
      </c>
      <c r="H205">
        <f>SUMIF(résultats!B:B,classement!F205,résultats!N:N)</f>
        <v>0</v>
      </c>
      <c r="I205" s="2" t="str">
        <f t="shared" si="24"/>
        <v>0/0</v>
      </c>
      <c r="J205" s="3">
        <f t="shared" si="25"/>
        <v>0</v>
      </c>
      <c r="K205">
        <f>ROUND(SUMIF(résultats!B:B,classement!F205,résultats!R:R),0)</f>
        <v>0</v>
      </c>
      <c r="L205">
        <f>SUMIF(résultats!B:B,classement!F205,résultats!Q:Q)</f>
        <v>0</v>
      </c>
      <c r="M205" s="2" t="str">
        <f t="shared" si="26"/>
        <v>0/0</v>
      </c>
      <c r="N205" s="3">
        <f t="shared" si="27"/>
        <v>0</v>
      </c>
      <c r="O205">
        <f>ROUND(SUMIF(résultats!B:B,classement!F205,résultats!U:U),0)</f>
        <v>0</v>
      </c>
      <c r="P205">
        <f>SUMIF(résultats!B:B,classement!F205,résultats!T:T)</f>
        <v>0</v>
      </c>
      <c r="Q205" s="2" t="str">
        <f t="shared" si="28"/>
        <v>0/0</v>
      </c>
      <c r="R205" s="3">
        <f t="shared" si="29"/>
        <v>0</v>
      </c>
      <c r="S205">
        <f>ROUND(SUMIF(résultats!B:B,classement!F205,résultats!X:X),0)</f>
        <v>0</v>
      </c>
      <c r="T205">
        <f>SUMIF(résultats!B:B,classement!F205,résultats!W:W)</f>
        <v>0</v>
      </c>
      <c r="U205" s="2" t="str">
        <f t="shared" si="30"/>
        <v>0/0</v>
      </c>
      <c r="V205" s="3">
        <f t="shared" si="31"/>
        <v>0</v>
      </c>
    </row>
    <row r="206" spans="1:22" ht="14.25">
      <c r="A206">
        <v>11487</v>
      </c>
      <c r="B206" t="s">
        <v>442</v>
      </c>
      <c r="C206" t="s">
        <v>26</v>
      </c>
      <c r="D206" t="s">
        <v>258</v>
      </c>
      <c r="E206" t="s">
        <v>236</v>
      </c>
      <c r="F206">
        <v>1058581</v>
      </c>
      <c r="G206" s="1">
        <f>ROUND(SUMIF(résultats!B:B,classement!F206,résultats!O:O),0)</f>
        <v>0</v>
      </c>
      <c r="H206">
        <f>SUMIF(résultats!B:B,classement!F206,résultats!N:N)</f>
        <v>30</v>
      </c>
      <c r="I206" s="2" t="str">
        <f t="shared" si="24"/>
        <v>0/30</v>
      </c>
      <c r="J206" s="3">
        <f t="shared" si="25"/>
        <v>0</v>
      </c>
      <c r="K206">
        <f>ROUND(SUMIF(résultats!B:B,classement!F206,résultats!R:R),0)</f>
        <v>0</v>
      </c>
      <c r="L206">
        <f>SUMIF(résultats!B:B,classement!F206,résultats!Q:Q)</f>
        <v>45</v>
      </c>
      <c r="M206" s="2" t="str">
        <f t="shared" si="26"/>
        <v>0/45</v>
      </c>
      <c r="N206" s="3">
        <f t="shared" si="27"/>
        <v>0</v>
      </c>
      <c r="O206">
        <f>ROUND(SUMIF(résultats!B:B,classement!F206,résultats!U:U),0)</f>
        <v>0</v>
      </c>
      <c r="P206">
        <f>SUMIF(résultats!B:B,classement!F206,résultats!T:T)</f>
        <v>60</v>
      </c>
      <c r="Q206" s="2" t="str">
        <f t="shared" si="28"/>
        <v>0/60</v>
      </c>
      <c r="R206" s="3">
        <f t="shared" si="29"/>
        <v>0</v>
      </c>
      <c r="S206">
        <f>ROUND(SUMIF(résultats!B:B,classement!F206,résultats!X:X),0)</f>
        <v>0</v>
      </c>
      <c r="T206">
        <f>SUMIF(résultats!B:B,classement!F206,résultats!W:W)</f>
        <v>120</v>
      </c>
      <c r="U206" s="2" t="str">
        <f t="shared" si="30"/>
        <v>0/120</v>
      </c>
      <c r="V206" s="3">
        <f t="shared" si="31"/>
        <v>0</v>
      </c>
    </row>
    <row r="207" spans="1:22" ht="14.25">
      <c r="A207">
        <v>11520</v>
      </c>
      <c r="B207" t="s">
        <v>156</v>
      </c>
      <c r="C207" t="s">
        <v>288</v>
      </c>
      <c r="D207" t="s">
        <v>258</v>
      </c>
      <c r="E207" t="s">
        <v>147</v>
      </c>
      <c r="F207">
        <v>1121212</v>
      </c>
      <c r="G207" s="1">
        <f>ROUND(SUMIF(résultats!B:B,classement!F207,résultats!O:O),0)</f>
        <v>0</v>
      </c>
      <c r="H207">
        <f>SUMIF(résultats!B:B,classement!F207,résultats!N:N)</f>
        <v>10</v>
      </c>
      <c r="I207" s="2" t="str">
        <f t="shared" si="24"/>
        <v>0/10</v>
      </c>
      <c r="J207" s="3">
        <f t="shared" si="25"/>
        <v>0</v>
      </c>
      <c r="K207">
        <f>ROUND(SUMIF(résultats!B:B,classement!F207,résultats!R:R),0)</f>
        <v>0</v>
      </c>
      <c r="L207">
        <f>SUMIF(résultats!B:B,classement!F207,résultats!Q:Q)</f>
        <v>15</v>
      </c>
      <c r="M207" s="2" t="str">
        <f t="shared" si="26"/>
        <v>0/15</v>
      </c>
      <c r="N207" s="3">
        <f t="shared" si="27"/>
        <v>0</v>
      </c>
      <c r="O207">
        <f>ROUND(SUMIF(résultats!B:B,classement!F207,résultats!U:U),0)</f>
        <v>0</v>
      </c>
      <c r="P207">
        <f>SUMIF(résultats!B:B,classement!F207,résultats!T:T)</f>
        <v>20</v>
      </c>
      <c r="Q207" s="2" t="str">
        <f t="shared" si="28"/>
        <v>0/20</v>
      </c>
      <c r="R207" s="3">
        <f t="shared" si="29"/>
        <v>0</v>
      </c>
      <c r="S207">
        <f>ROUND(SUMIF(résultats!B:B,classement!F207,résultats!X:X),0)</f>
        <v>0</v>
      </c>
      <c r="T207">
        <f>SUMIF(résultats!B:B,classement!F207,résultats!W:W)</f>
        <v>40</v>
      </c>
      <c r="U207" s="2" t="str">
        <f t="shared" si="30"/>
        <v>0/40</v>
      </c>
      <c r="V207" s="3">
        <f t="shared" si="31"/>
        <v>0</v>
      </c>
    </row>
    <row r="208" spans="1:22" ht="14.25">
      <c r="A208">
        <v>11546</v>
      </c>
      <c r="B208" t="s">
        <v>269</v>
      </c>
      <c r="C208" t="s">
        <v>288</v>
      </c>
      <c r="D208" t="s">
        <v>258</v>
      </c>
      <c r="E208" t="s">
        <v>101</v>
      </c>
      <c r="F208">
        <v>1045416</v>
      </c>
      <c r="G208" s="1">
        <f>ROUND(SUMIF(résultats!B:B,classement!F208,résultats!O:O),0)</f>
        <v>0</v>
      </c>
      <c r="H208">
        <f>SUMIF(résultats!B:B,classement!F208,résultats!N:N)</f>
        <v>0</v>
      </c>
      <c r="I208" s="2" t="str">
        <f t="shared" si="24"/>
        <v>0/0</v>
      </c>
      <c r="J208" s="3">
        <f t="shared" si="25"/>
        <v>0</v>
      </c>
      <c r="K208">
        <f>ROUND(SUMIF(résultats!B:B,classement!F208,résultats!R:R),0)</f>
        <v>0</v>
      </c>
      <c r="L208">
        <f>SUMIF(résultats!B:B,classement!F208,résultats!Q:Q)</f>
        <v>0</v>
      </c>
      <c r="M208" s="2" t="str">
        <f t="shared" si="26"/>
        <v>0/0</v>
      </c>
      <c r="N208" s="3">
        <f t="shared" si="27"/>
        <v>0</v>
      </c>
      <c r="O208">
        <f>ROUND(SUMIF(résultats!B:B,classement!F208,résultats!U:U),0)</f>
        <v>0</v>
      </c>
      <c r="P208">
        <f>SUMIF(résultats!B:B,classement!F208,résultats!T:T)</f>
        <v>0</v>
      </c>
      <c r="Q208" s="2" t="str">
        <f t="shared" si="28"/>
        <v>0/0</v>
      </c>
      <c r="R208" s="3">
        <f t="shared" si="29"/>
        <v>0</v>
      </c>
      <c r="S208">
        <f>ROUND(SUMIF(résultats!B:B,classement!F208,résultats!X:X),0)</f>
        <v>0</v>
      </c>
      <c r="T208">
        <f>SUMIF(résultats!B:B,classement!F208,résultats!W:W)</f>
        <v>0</v>
      </c>
      <c r="U208" s="2" t="str">
        <f t="shared" si="30"/>
        <v>0/0</v>
      </c>
      <c r="V208" s="3">
        <f t="shared" si="31"/>
        <v>0</v>
      </c>
    </row>
    <row r="209" spans="1:22" ht="14.25">
      <c r="A209">
        <v>11634</v>
      </c>
      <c r="B209" t="s">
        <v>65</v>
      </c>
      <c r="C209" t="s">
        <v>288</v>
      </c>
      <c r="D209" t="s">
        <v>258</v>
      </c>
      <c r="E209" t="s">
        <v>41</v>
      </c>
      <c r="F209">
        <v>1143476</v>
      </c>
      <c r="G209" s="1">
        <f>ROUND(SUMIF(résultats!B:B,classement!F209,résultats!O:O),0)</f>
        <v>0</v>
      </c>
      <c r="H209">
        <f>SUMIF(résultats!B:B,classement!F209,résultats!N:N)</f>
        <v>0</v>
      </c>
      <c r="I209" s="2" t="str">
        <f t="shared" si="24"/>
        <v>0/0</v>
      </c>
      <c r="J209" s="3">
        <f t="shared" si="25"/>
        <v>0</v>
      </c>
      <c r="K209">
        <f>ROUND(SUMIF(résultats!B:B,classement!F209,résultats!R:R),0)</f>
        <v>0</v>
      </c>
      <c r="L209">
        <f>SUMIF(résultats!B:B,classement!F209,résultats!Q:Q)</f>
        <v>0</v>
      </c>
      <c r="M209" s="2" t="str">
        <f t="shared" si="26"/>
        <v>0/0</v>
      </c>
      <c r="N209" s="3">
        <f t="shared" si="27"/>
        <v>0</v>
      </c>
      <c r="O209">
        <f>ROUND(SUMIF(résultats!B:B,classement!F209,résultats!U:U),0)</f>
        <v>0</v>
      </c>
      <c r="P209">
        <f>SUMIF(résultats!B:B,classement!F209,résultats!T:T)</f>
        <v>0</v>
      </c>
      <c r="Q209" s="2" t="str">
        <f t="shared" si="28"/>
        <v>0/0</v>
      </c>
      <c r="R209" s="3">
        <f t="shared" si="29"/>
        <v>0</v>
      </c>
      <c r="S209">
        <f>ROUND(SUMIF(résultats!B:B,classement!F209,résultats!X:X),0)</f>
        <v>0</v>
      </c>
      <c r="T209">
        <f>SUMIF(résultats!B:B,classement!F209,résultats!W:W)</f>
        <v>160</v>
      </c>
      <c r="U209" s="2" t="str">
        <f t="shared" si="30"/>
        <v>0/160</v>
      </c>
      <c r="V209" s="3">
        <f t="shared" si="31"/>
        <v>0</v>
      </c>
    </row>
    <row r="210" spans="1:22" ht="14.25">
      <c r="A210">
        <v>11634</v>
      </c>
      <c r="B210" t="s">
        <v>351</v>
      </c>
      <c r="C210" t="s">
        <v>287</v>
      </c>
      <c r="D210" t="s">
        <v>258</v>
      </c>
      <c r="E210" t="s">
        <v>101</v>
      </c>
      <c r="F210">
        <v>1133319</v>
      </c>
      <c r="G210" s="1">
        <f>ROUND(SUMIF(résultats!B:B,classement!F210,résultats!O:O),0)</f>
        <v>0</v>
      </c>
      <c r="H210">
        <f>SUMIF(résultats!B:B,classement!F210,résultats!N:N)</f>
        <v>0</v>
      </c>
      <c r="I210" s="2" t="str">
        <f t="shared" si="24"/>
        <v>0/0</v>
      </c>
      <c r="J210" s="3">
        <f t="shared" si="25"/>
        <v>0</v>
      </c>
      <c r="K210">
        <f>ROUND(SUMIF(résultats!B:B,classement!F210,résultats!R:R),0)</f>
        <v>0</v>
      </c>
      <c r="L210">
        <f>SUMIF(résultats!B:B,classement!F210,résultats!Q:Q)</f>
        <v>0</v>
      </c>
      <c r="M210" s="2" t="str">
        <f t="shared" si="26"/>
        <v>0/0</v>
      </c>
      <c r="N210" s="3">
        <f t="shared" si="27"/>
        <v>0</v>
      </c>
      <c r="O210">
        <f>ROUND(SUMIF(résultats!B:B,classement!F210,résultats!U:U),0)</f>
        <v>0</v>
      </c>
      <c r="P210">
        <f>SUMIF(résultats!B:B,classement!F210,résultats!T:T)</f>
        <v>0</v>
      </c>
      <c r="Q210" s="2" t="str">
        <f t="shared" si="28"/>
        <v>0/0</v>
      </c>
      <c r="R210" s="3">
        <f t="shared" si="29"/>
        <v>0</v>
      </c>
      <c r="S210">
        <f>ROUND(SUMIF(résultats!B:B,classement!F210,résultats!X:X),0)</f>
        <v>0</v>
      </c>
      <c r="T210">
        <f>SUMIF(résultats!B:B,classement!F210,résultats!W:W)</f>
        <v>0</v>
      </c>
      <c r="U210" s="2" t="str">
        <f t="shared" si="30"/>
        <v>0/0</v>
      </c>
      <c r="V210" s="3">
        <f t="shared" si="31"/>
        <v>0</v>
      </c>
    </row>
    <row r="211" spans="1:22" ht="14.25">
      <c r="A211">
        <v>11649</v>
      </c>
      <c r="B211" t="s">
        <v>352</v>
      </c>
      <c r="C211" t="s">
        <v>288</v>
      </c>
      <c r="D211" t="s">
        <v>258</v>
      </c>
      <c r="E211" t="s">
        <v>101</v>
      </c>
      <c r="F211">
        <v>1007104</v>
      </c>
      <c r="G211" s="1">
        <f>ROUND(SUMIF(résultats!B:B,classement!F211,résultats!O:O),0)</f>
        <v>0</v>
      </c>
      <c r="H211">
        <f>SUMIF(résultats!B:B,classement!F211,résultats!N:N)</f>
        <v>0</v>
      </c>
      <c r="I211" s="2" t="str">
        <f t="shared" si="24"/>
        <v>0/0</v>
      </c>
      <c r="J211" s="3">
        <f t="shared" si="25"/>
        <v>0</v>
      </c>
      <c r="K211">
        <f>ROUND(SUMIF(résultats!B:B,classement!F211,résultats!R:R),0)</f>
        <v>0</v>
      </c>
      <c r="L211">
        <f>SUMIF(résultats!B:B,classement!F211,résultats!Q:Q)</f>
        <v>0</v>
      </c>
      <c r="M211" s="2" t="str">
        <f t="shared" si="26"/>
        <v>0/0</v>
      </c>
      <c r="N211" s="3">
        <f t="shared" si="27"/>
        <v>0</v>
      </c>
      <c r="O211">
        <f>ROUND(SUMIF(résultats!B:B,classement!F211,résultats!U:U),0)</f>
        <v>0</v>
      </c>
      <c r="P211">
        <f>SUMIF(résultats!B:B,classement!F211,résultats!T:T)</f>
        <v>0</v>
      </c>
      <c r="Q211" s="2" t="str">
        <f t="shared" si="28"/>
        <v>0/0</v>
      </c>
      <c r="R211" s="3">
        <f t="shared" si="29"/>
        <v>0</v>
      </c>
      <c r="S211">
        <f>ROUND(SUMIF(résultats!B:B,classement!F211,résultats!X:X),0)</f>
        <v>0</v>
      </c>
      <c r="T211">
        <f>SUMIF(résultats!B:B,classement!F211,résultats!W:W)</f>
        <v>0</v>
      </c>
      <c r="U211" s="2" t="str">
        <f t="shared" si="30"/>
        <v>0/0</v>
      </c>
      <c r="V211" s="3">
        <f t="shared" si="31"/>
        <v>0</v>
      </c>
    </row>
    <row r="212" spans="1:22" ht="14.25">
      <c r="A212">
        <v>11649</v>
      </c>
      <c r="B212" t="s">
        <v>155</v>
      </c>
      <c r="C212" t="s">
        <v>288</v>
      </c>
      <c r="D212" t="s">
        <v>258</v>
      </c>
      <c r="E212" t="s">
        <v>147</v>
      </c>
      <c r="F212">
        <v>1111371</v>
      </c>
      <c r="G212" s="1">
        <f>ROUND(SUMIF(résultats!B:B,classement!F212,résultats!O:O),0)</f>
        <v>0</v>
      </c>
      <c r="H212">
        <f>SUMIF(résultats!B:B,classement!F212,résultats!N:N)</f>
        <v>10</v>
      </c>
      <c r="I212" s="2" t="str">
        <f t="shared" si="24"/>
        <v>0/10</v>
      </c>
      <c r="J212" s="3">
        <f t="shared" si="25"/>
        <v>0</v>
      </c>
      <c r="K212">
        <f>ROUND(SUMIF(résultats!B:B,classement!F212,résultats!R:R),0)</f>
        <v>0</v>
      </c>
      <c r="L212">
        <f>SUMIF(résultats!B:B,classement!F212,résultats!Q:Q)</f>
        <v>15</v>
      </c>
      <c r="M212" s="2" t="str">
        <f t="shared" si="26"/>
        <v>0/15</v>
      </c>
      <c r="N212" s="3">
        <f t="shared" si="27"/>
        <v>0</v>
      </c>
      <c r="O212">
        <f>ROUND(SUMIF(résultats!B:B,classement!F212,résultats!U:U),0)</f>
        <v>0</v>
      </c>
      <c r="P212">
        <f>SUMIF(résultats!B:B,classement!F212,résultats!T:T)</f>
        <v>20</v>
      </c>
      <c r="Q212" s="2" t="str">
        <f t="shared" si="28"/>
        <v>0/20</v>
      </c>
      <c r="R212" s="3">
        <f t="shared" si="29"/>
        <v>0</v>
      </c>
      <c r="S212">
        <f>ROUND(SUMIF(résultats!B:B,classement!F212,résultats!X:X),0)</f>
        <v>0</v>
      </c>
      <c r="T212">
        <f>SUMIF(résultats!B:B,classement!F212,résultats!W:W)</f>
        <v>40</v>
      </c>
      <c r="U212" s="2" t="str">
        <f t="shared" si="30"/>
        <v>0/40</v>
      </c>
      <c r="V212" s="3">
        <f t="shared" si="31"/>
        <v>0</v>
      </c>
    </row>
    <row r="213" spans="1:22" ht="14.25">
      <c r="A213">
        <v>11666</v>
      </c>
      <c r="B213" t="s">
        <v>416</v>
      </c>
      <c r="C213" t="s">
        <v>26</v>
      </c>
      <c r="D213" t="s">
        <v>253</v>
      </c>
      <c r="E213" t="s">
        <v>178</v>
      </c>
      <c r="F213">
        <v>2066943</v>
      </c>
      <c r="G213" s="1">
        <f>ROUND(SUMIF(résultats!B:B,classement!F213,résultats!O:O),0)</f>
        <v>0</v>
      </c>
      <c r="H213">
        <f>SUMIF(résultats!B:B,classement!F213,résultats!N:N)</f>
        <v>0</v>
      </c>
      <c r="I213" s="2" t="str">
        <f t="shared" si="24"/>
        <v>0/0</v>
      </c>
      <c r="J213" s="3">
        <f t="shared" si="25"/>
        <v>0</v>
      </c>
      <c r="K213">
        <f>ROUND(SUMIF(résultats!B:B,classement!F213,résultats!R:R),0)</f>
        <v>0</v>
      </c>
      <c r="L213">
        <f>SUMIF(résultats!B:B,classement!F213,résultats!Q:Q)</f>
        <v>0</v>
      </c>
      <c r="M213" s="2" t="str">
        <f t="shared" si="26"/>
        <v>0/0</v>
      </c>
      <c r="N213" s="3">
        <f t="shared" si="27"/>
        <v>0</v>
      </c>
      <c r="O213">
        <f>ROUND(SUMIF(résultats!B:B,classement!F213,résultats!U:U),0)</f>
        <v>0</v>
      </c>
      <c r="P213">
        <f>SUMIF(résultats!B:B,classement!F213,résultats!T:T)</f>
        <v>0</v>
      </c>
      <c r="Q213" s="2" t="str">
        <f t="shared" si="28"/>
        <v>0/0</v>
      </c>
      <c r="R213" s="3">
        <f t="shared" si="29"/>
        <v>0</v>
      </c>
      <c r="S213">
        <f>ROUND(SUMIF(résultats!B:B,classement!F213,résultats!X:X),0)</f>
        <v>0</v>
      </c>
      <c r="T213">
        <f>SUMIF(résultats!B:B,classement!F213,résultats!W:W)</f>
        <v>0</v>
      </c>
      <c r="U213" s="2" t="str">
        <f t="shared" si="30"/>
        <v>0/0</v>
      </c>
      <c r="V213" s="3">
        <f t="shared" si="31"/>
        <v>0</v>
      </c>
    </row>
    <row r="214" spans="1:22" ht="14.25">
      <c r="A214">
        <v>11672</v>
      </c>
      <c r="B214" t="s">
        <v>103</v>
      </c>
      <c r="C214" t="s">
        <v>26</v>
      </c>
      <c r="D214">
        <v>7</v>
      </c>
      <c r="E214" t="s">
        <v>101</v>
      </c>
      <c r="F214">
        <v>1107825</v>
      </c>
      <c r="G214" s="1">
        <f>ROUND(SUMIF(résultats!B:B,classement!F214,résultats!O:O),0)</f>
        <v>0</v>
      </c>
      <c r="H214">
        <f>SUMIF(résultats!B:B,classement!F214,résultats!N:N)</f>
        <v>32</v>
      </c>
      <c r="I214" s="2" t="str">
        <f t="shared" si="24"/>
        <v>0/32</v>
      </c>
      <c r="J214" s="3">
        <f t="shared" si="25"/>
        <v>0</v>
      </c>
      <c r="K214">
        <f>ROUND(SUMIF(résultats!B:B,classement!F214,résultats!R:R),0)</f>
        <v>0</v>
      </c>
      <c r="L214">
        <f>SUMIF(résultats!B:B,classement!F214,résultats!Q:Q)</f>
        <v>47</v>
      </c>
      <c r="M214" s="2" t="str">
        <f t="shared" si="26"/>
        <v>0/47</v>
      </c>
      <c r="N214" s="3">
        <f t="shared" si="27"/>
        <v>0</v>
      </c>
      <c r="O214">
        <f>ROUND(SUMIF(résultats!B:B,classement!F214,résultats!U:U),0)</f>
        <v>0</v>
      </c>
      <c r="P214">
        <f>SUMIF(résultats!B:B,classement!F214,résultats!T:T)</f>
        <v>70</v>
      </c>
      <c r="Q214" s="2" t="str">
        <f t="shared" si="28"/>
        <v>0/70</v>
      </c>
      <c r="R214" s="3">
        <f t="shared" si="29"/>
        <v>0</v>
      </c>
      <c r="S214">
        <f>ROUND(SUMIF(résultats!B:B,classement!F214,résultats!X:X),0)</f>
        <v>0</v>
      </c>
      <c r="T214">
        <f>SUMIF(résultats!B:B,classement!F214,résultats!W:W)</f>
        <v>156</v>
      </c>
      <c r="U214" s="2" t="str">
        <f t="shared" si="30"/>
        <v>0/156</v>
      </c>
      <c r="V214" s="3">
        <f t="shared" si="31"/>
        <v>0</v>
      </c>
    </row>
    <row r="215" spans="1:22" ht="14.25">
      <c r="A215">
        <v>11698</v>
      </c>
      <c r="B215" t="s">
        <v>438</v>
      </c>
      <c r="C215" t="s">
        <v>288</v>
      </c>
      <c r="D215" t="s">
        <v>258</v>
      </c>
      <c r="E215" t="s">
        <v>212</v>
      </c>
      <c r="F215">
        <v>2576903</v>
      </c>
      <c r="G215" s="1">
        <f>ROUND(SUMIF(résultats!B:B,classement!F215,résultats!O:O),0)</f>
        <v>0</v>
      </c>
      <c r="H215">
        <f>SUMIF(résultats!B:B,classement!F215,résultats!N:N)</f>
        <v>0</v>
      </c>
      <c r="I215" s="2" t="str">
        <f t="shared" si="24"/>
        <v>0/0</v>
      </c>
      <c r="J215" s="3">
        <f t="shared" si="25"/>
        <v>0</v>
      </c>
      <c r="K215">
        <f>ROUND(SUMIF(résultats!B:B,classement!F215,résultats!R:R),0)</f>
        <v>0</v>
      </c>
      <c r="L215">
        <f>SUMIF(résultats!B:B,classement!F215,résultats!Q:Q)</f>
        <v>0</v>
      </c>
      <c r="M215" s="2" t="str">
        <f t="shared" si="26"/>
        <v>0/0</v>
      </c>
      <c r="N215" s="3">
        <f t="shared" si="27"/>
        <v>0</v>
      </c>
      <c r="O215">
        <f>ROUND(SUMIF(résultats!B:B,classement!F215,résultats!U:U),0)</f>
        <v>0</v>
      </c>
      <c r="P215">
        <f>SUMIF(résultats!B:B,classement!F215,résultats!T:T)</f>
        <v>0</v>
      </c>
      <c r="Q215" s="2" t="str">
        <f t="shared" si="28"/>
        <v>0/0</v>
      </c>
      <c r="R215" s="3">
        <f t="shared" si="29"/>
        <v>0</v>
      </c>
      <c r="S215">
        <f>ROUND(SUMIF(résultats!B:B,classement!F215,résultats!X:X),0)</f>
        <v>0</v>
      </c>
      <c r="T215">
        <f>SUMIF(résultats!B:B,classement!F215,résultats!W:W)</f>
        <v>0</v>
      </c>
      <c r="U215" s="2" t="str">
        <f t="shared" si="30"/>
        <v>0/0</v>
      </c>
      <c r="V215" s="3">
        <f t="shared" si="31"/>
        <v>0</v>
      </c>
    </row>
    <row r="216" spans="1:22" ht="14.25">
      <c r="A216">
        <v>11716</v>
      </c>
      <c r="B216" t="s">
        <v>130</v>
      </c>
      <c r="C216" t="s">
        <v>26</v>
      </c>
      <c r="D216">
        <v>7</v>
      </c>
      <c r="E216" t="s">
        <v>101</v>
      </c>
      <c r="F216">
        <v>1147516</v>
      </c>
      <c r="G216" s="1">
        <f>ROUND(SUMIF(résultats!B:B,classement!F216,résultats!O:O),0)</f>
        <v>0</v>
      </c>
      <c r="H216">
        <f>SUMIF(résultats!B:B,classement!F216,résultats!N:N)</f>
        <v>32</v>
      </c>
      <c r="I216" s="2" t="str">
        <f t="shared" si="24"/>
        <v>0/32</v>
      </c>
      <c r="J216" s="3">
        <f t="shared" si="25"/>
        <v>0</v>
      </c>
      <c r="K216">
        <f>ROUND(SUMIF(résultats!B:B,classement!F216,résultats!R:R),0)</f>
        <v>0</v>
      </c>
      <c r="L216">
        <f>SUMIF(résultats!B:B,classement!F216,résultats!Q:Q)</f>
        <v>47</v>
      </c>
      <c r="M216" s="2" t="str">
        <f t="shared" si="26"/>
        <v>0/47</v>
      </c>
      <c r="N216" s="3">
        <f t="shared" si="27"/>
        <v>0</v>
      </c>
      <c r="O216">
        <f>ROUND(SUMIF(résultats!B:B,classement!F216,résultats!U:U),0)</f>
        <v>0</v>
      </c>
      <c r="P216">
        <f>SUMIF(résultats!B:B,classement!F216,résultats!T:T)</f>
        <v>70</v>
      </c>
      <c r="Q216" s="2" t="str">
        <f t="shared" si="28"/>
        <v>0/70</v>
      </c>
      <c r="R216" s="3">
        <f t="shared" si="29"/>
        <v>0</v>
      </c>
      <c r="S216">
        <f>ROUND(SUMIF(résultats!B:B,classement!F216,résultats!X:X),0)</f>
        <v>0</v>
      </c>
      <c r="T216">
        <f>SUMIF(résultats!B:B,classement!F216,résultats!W:W)</f>
        <v>156</v>
      </c>
      <c r="U216" s="2" t="str">
        <f t="shared" si="30"/>
        <v>0/156</v>
      </c>
      <c r="V216" s="3">
        <f t="shared" si="31"/>
        <v>0</v>
      </c>
    </row>
    <row r="217" spans="1:22" ht="14.25">
      <c r="A217">
        <v>11866</v>
      </c>
      <c r="B217" t="s">
        <v>427</v>
      </c>
      <c r="C217" t="s">
        <v>26</v>
      </c>
      <c r="D217" t="s">
        <v>258</v>
      </c>
      <c r="E217" t="s">
        <v>194</v>
      </c>
      <c r="F217">
        <v>1118283</v>
      </c>
      <c r="G217" s="1">
        <f>ROUND(SUMIF(résultats!B:B,classement!F217,résultats!O:O),0)</f>
        <v>0</v>
      </c>
      <c r="H217">
        <f>SUMIF(résultats!B:B,classement!F217,résultats!N:N)</f>
        <v>0</v>
      </c>
      <c r="I217" s="2" t="str">
        <f t="shared" si="24"/>
        <v>0/0</v>
      </c>
      <c r="J217" s="3">
        <f t="shared" si="25"/>
        <v>0</v>
      </c>
      <c r="K217">
        <f>ROUND(SUMIF(résultats!B:B,classement!F217,résultats!R:R),0)</f>
        <v>0</v>
      </c>
      <c r="L217">
        <f>SUMIF(résultats!B:B,classement!F217,résultats!Q:Q)</f>
        <v>0</v>
      </c>
      <c r="M217" s="2" t="str">
        <f t="shared" si="26"/>
        <v>0/0</v>
      </c>
      <c r="N217" s="3">
        <f t="shared" si="27"/>
        <v>0</v>
      </c>
      <c r="O217">
        <f>ROUND(SUMIF(résultats!B:B,classement!F217,résultats!U:U),0)</f>
        <v>0</v>
      </c>
      <c r="P217">
        <f>SUMIF(résultats!B:B,classement!F217,résultats!T:T)</f>
        <v>0</v>
      </c>
      <c r="Q217" s="2" t="str">
        <f t="shared" si="28"/>
        <v>0/0</v>
      </c>
      <c r="R217" s="3">
        <f t="shared" si="29"/>
        <v>0</v>
      </c>
      <c r="S217">
        <f>ROUND(SUMIF(résultats!B:B,classement!F217,résultats!X:X),0)</f>
        <v>0</v>
      </c>
      <c r="T217">
        <f>SUMIF(résultats!B:B,classement!F217,résultats!W:W)</f>
        <v>0</v>
      </c>
      <c r="U217" s="2" t="str">
        <f t="shared" si="30"/>
        <v>0/0</v>
      </c>
      <c r="V217" s="3">
        <f t="shared" si="31"/>
        <v>0</v>
      </c>
    </row>
    <row r="218" spans="1:22" ht="14.25">
      <c r="A218">
        <v>11927</v>
      </c>
      <c r="B218" t="s">
        <v>417</v>
      </c>
      <c r="C218" t="s">
        <v>288</v>
      </c>
      <c r="D218" t="s">
        <v>258</v>
      </c>
      <c r="E218" t="s">
        <v>178</v>
      </c>
      <c r="F218">
        <v>1062643</v>
      </c>
      <c r="G218" s="1">
        <f>ROUND(SUMIF(résultats!B:B,classement!F218,résultats!O:O),0)</f>
        <v>0</v>
      </c>
      <c r="H218">
        <f>SUMIF(résultats!B:B,classement!F218,résultats!N:N)</f>
        <v>0</v>
      </c>
      <c r="I218" s="2" t="str">
        <f t="shared" si="24"/>
        <v>0/0</v>
      </c>
      <c r="J218" s="3">
        <f t="shared" si="25"/>
        <v>0</v>
      </c>
      <c r="K218">
        <f>ROUND(SUMIF(résultats!B:B,classement!F218,résultats!R:R),0)</f>
        <v>0</v>
      </c>
      <c r="L218">
        <f>SUMIF(résultats!B:B,classement!F218,résultats!Q:Q)</f>
        <v>0</v>
      </c>
      <c r="M218" s="2" t="str">
        <f t="shared" si="26"/>
        <v>0/0</v>
      </c>
      <c r="N218" s="3">
        <f t="shared" si="27"/>
        <v>0</v>
      </c>
      <c r="O218">
        <f>ROUND(SUMIF(résultats!B:B,classement!F218,résultats!U:U),0)</f>
        <v>0</v>
      </c>
      <c r="P218">
        <f>SUMIF(résultats!B:B,classement!F218,résultats!T:T)</f>
        <v>0</v>
      </c>
      <c r="Q218" s="2" t="str">
        <f t="shared" si="28"/>
        <v>0/0</v>
      </c>
      <c r="R218" s="3">
        <f t="shared" si="29"/>
        <v>0</v>
      </c>
      <c r="S218">
        <f>ROUND(SUMIF(résultats!B:B,classement!F218,résultats!X:X),0)</f>
        <v>0</v>
      </c>
      <c r="T218">
        <f>SUMIF(résultats!B:B,classement!F218,résultats!W:W)</f>
        <v>0</v>
      </c>
      <c r="U218" s="2" t="str">
        <f t="shared" si="30"/>
        <v>0/0</v>
      </c>
      <c r="V218" s="3">
        <f t="shared" si="31"/>
        <v>0</v>
      </c>
    </row>
    <row r="219" spans="1:22" ht="14.25">
      <c r="A219">
        <v>11948</v>
      </c>
      <c r="B219" t="s">
        <v>353</v>
      </c>
      <c r="C219" t="s">
        <v>288</v>
      </c>
      <c r="D219" t="s">
        <v>258</v>
      </c>
      <c r="E219" t="s">
        <v>101</v>
      </c>
      <c r="F219">
        <v>2600616</v>
      </c>
      <c r="G219" s="1">
        <f>ROUND(SUMIF(résultats!B:B,classement!F219,résultats!O:O),0)</f>
        <v>0</v>
      </c>
      <c r="H219">
        <f>SUMIF(résultats!B:B,classement!F219,résultats!N:N)</f>
        <v>0</v>
      </c>
      <c r="I219" s="2" t="str">
        <f t="shared" si="24"/>
        <v>0/0</v>
      </c>
      <c r="J219" s="3">
        <f t="shared" si="25"/>
        <v>0</v>
      </c>
      <c r="K219">
        <f>ROUND(SUMIF(résultats!B:B,classement!F219,résultats!R:R),0)</f>
        <v>0</v>
      </c>
      <c r="L219">
        <f>SUMIF(résultats!B:B,classement!F219,résultats!Q:Q)</f>
        <v>0</v>
      </c>
      <c r="M219" s="2" t="str">
        <f t="shared" si="26"/>
        <v>0/0</v>
      </c>
      <c r="N219" s="3">
        <f t="shared" si="27"/>
        <v>0</v>
      </c>
      <c r="O219">
        <f>ROUND(SUMIF(résultats!B:B,classement!F219,résultats!U:U),0)</f>
        <v>0</v>
      </c>
      <c r="P219">
        <f>SUMIF(résultats!B:B,classement!F219,résultats!T:T)</f>
        <v>0</v>
      </c>
      <c r="Q219" s="2" t="str">
        <f t="shared" si="28"/>
        <v>0/0</v>
      </c>
      <c r="R219" s="3">
        <f t="shared" si="29"/>
        <v>0</v>
      </c>
      <c r="S219">
        <f>ROUND(SUMIF(résultats!B:B,classement!F219,résultats!X:X),0)</f>
        <v>0</v>
      </c>
      <c r="T219">
        <f>SUMIF(résultats!B:B,classement!F219,résultats!W:W)</f>
        <v>0</v>
      </c>
      <c r="U219" s="2" t="str">
        <f t="shared" si="30"/>
        <v>0/0</v>
      </c>
      <c r="V219" s="3">
        <f t="shared" si="31"/>
        <v>0</v>
      </c>
    </row>
    <row r="220" spans="1:22" ht="14.25">
      <c r="A220">
        <v>12000</v>
      </c>
      <c r="B220" t="s">
        <v>443</v>
      </c>
      <c r="C220" t="s">
        <v>288</v>
      </c>
      <c r="D220" t="s">
        <v>258</v>
      </c>
      <c r="E220" t="s">
        <v>236</v>
      </c>
      <c r="F220">
        <v>1098979</v>
      </c>
      <c r="G220" s="1">
        <f>ROUND(SUMIF(résultats!B:B,classement!F220,résultats!O:O),0)</f>
        <v>0</v>
      </c>
      <c r="H220">
        <f>SUMIF(résultats!B:B,classement!F220,résultats!N:N)</f>
        <v>0</v>
      </c>
      <c r="I220" s="2" t="str">
        <f t="shared" si="24"/>
        <v>0/0</v>
      </c>
      <c r="J220" s="3">
        <f t="shared" si="25"/>
        <v>0</v>
      </c>
      <c r="K220">
        <f>ROUND(SUMIF(résultats!B:B,classement!F220,résultats!R:R),0)</f>
        <v>0</v>
      </c>
      <c r="L220">
        <f>SUMIF(résultats!B:B,classement!F220,résultats!Q:Q)</f>
        <v>0</v>
      </c>
      <c r="M220" s="2" t="str">
        <f t="shared" si="26"/>
        <v>0/0</v>
      </c>
      <c r="N220" s="3">
        <f t="shared" si="27"/>
        <v>0</v>
      </c>
      <c r="O220">
        <f>ROUND(SUMIF(résultats!B:B,classement!F220,résultats!U:U),0)</f>
        <v>0</v>
      </c>
      <c r="P220">
        <f>SUMIF(résultats!B:B,classement!F220,résultats!T:T)</f>
        <v>0</v>
      </c>
      <c r="Q220" s="2" t="str">
        <f t="shared" si="28"/>
        <v>0/0</v>
      </c>
      <c r="R220" s="3">
        <f t="shared" si="29"/>
        <v>0</v>
      </c>
      <c r="S220">
        <f>ROUND(SUMIF(résultats!B:B,classement!F220,résultats!X:X),0)</f>
        <v>0</v>
      </c>
      <c r="T220">
        <f>SUMIF(résultats!B:B,classement!F220,résultats!W:W)</f>
        <v>0</v>
      </c>
      <c r="U220" s="2" t="str">
        <f t="shared" si="30"/>
        <v>0/0</v>
      </c>
      <c r="V220" s="3">
        <f t="shared" si="31"/>
        <v>0</v>
      </c>
    </row>
    <row r="221" spans="1:22" ht="14.25">
      <c r="A221">
        <v>12074</v>
      </c>
      <c r="B221" t="s">
        <v>354</v>
      </c>
      <c r="C221" t="s">
        <v>287</v>
      </c>
      <c r="D221" t="s">
        <v>258</v>
      </c>
      <c r="E221" t="s">
        <v>101</v>
      </c>
      <c r="F221">
        <v>1057637</v>
      </c>
      <c r="G221" s="1">
        <f>ROUND(SUMIF(résultats!B:B,classement!F221,résultats!O:O),0)</f>
        <v>0</v>
      </c>
      <c r="H221">
        <f>SUMIF(résultats!B:B,classement!F221,résultats!N:N)</f>
        <v>0</v>
      </c>
      <c r="I221" s="2" t="str">
        <f t="shared" si="24"/>
        <v>0/0</v>
      </c>
      <c r="J221" s="3">
        <f t="shared" si="25"/>
        <v>0</v>
      </c>
      <c r="K221">
        <f>ROUND(SUMIF(résultats!B:B,classement!F221,résultats!R:R),0)</f>
        <v>0</v>
      </c>
      <c r="L221">
        <f>SUMIF(résultats!B:B,classement!F221,résultats!Q:Q)</f>
        <v>0</v>
      </c>
      <c r="M221" s="2" t="str">
        <f t="shared" si="26"/>
        <v>0/0</v>
      </c>
      <c r="N221" s="3">
        <f t="shared" si="27"/>
        <v>0</v>
      </c>
      <c r="O221">
        <f>ROUND(SUMIF(résultats!B:B,classement!F221,résultats!U:U),0)</f>
        <v>0</v>
      </c>
      <c r="P221">
        <f>SUMIF(résultats!B:B,classement!F221,résultats!T:T)</f>
        <v>0</v>
      </c>
      <c r="Q221" s="2" t="str">
        <f t="shared" si="28"/>
        <v>0/0</v>
      </c>
      <c r="R221" s="3">
        <f t="shared" si="29"/>
        <v>0</v>
      </c>
      <c r="S221">
        <f>ROUND(SUMIF(résultats!B:B,classement!F221,résultats!X:X),0)</f>
        <v>0</v>
      </c>
      <c r="T221">
        <f>SUMIF(résultats!B:B,classement!F221,résultats!W:W)</f>
        <v>0</v>
      </c>
      <c r="U221" s="2" t="str">
        <f t="shared" si="30"/>
        <v>0/0</v>
      </c>
      <c r="V221" s="3">
        <f t="shared" si="31"/>
        <v>0</v>
      </c>
    </row>
    <row r="222" spans="1:22" ht="14.25">
      <c r="A222">
        <v>12090</v>
      </c>
      <c r="B222" t="s">
        <v>418</v>
      </c>
      <c r="C222" t="s">
        <v>288</v>
      </c>
      <c r="D222" t="s">
        <v>258</v>
      </c>
      <c r="E222" t="s">
        <v>178</v>
      </c>
      <c r="F222">
        <v>2519939</v>
      </c>
      <c r="G222" s="1">
        <f>ROUND(SUMIF(résultats!B:B,classement!F222,résultats!O:O),0)</f>
        <v>0</v>
      </c>
      <c r="H222">
        <f>SUMIF(résultats!B:B,classement!F222,résultats!N:N)</f>
        <v>0</v>
      </c>
      <c r="I222" s="2" t="str">
        <f t="shared" si="24"/>
        <v>0/0</v>
      </c>
      <c r="J222" s="3">
        <f t="shared" si="25"/>
        <v>0</v>
      </c>
      <c r="K222">
        <f>ROUND(SUMIF(résultats!B:B,classement!F222,résultats!R:R),0)</f>
        <v>0</v>
      </c>
      <c r="L222">
        <f>SUMIF(résultats!B:B,classement!F222,résultats!Q:Q)</f>
        <v>0</v>
      </c>
      <c r="M222" s="2" t="str">
        <f t="shared" si="26"/>
        <v>0/0</v>
      </c>
      <c r="N222" s="3">
        <f t="shared" si="27"/>
        <v>0</v>
      </c>
      <c r="O222">
        <f>ROUND(SUMIF(résultats!B:B,classement!F222,résultats!U:U),0)</f>
        <v>0</v>
      </c>
      <c r="P222">
        <f>SUMIF(résultats!B:B,classement!F222,résultats!T:T)</f>
        <v>0</v>
      </c>
      <c r="Q222" s="2" t="str">
        <f t="shared" si="28"/>
        <v>0/0</v>
      </c>
      <c r="R222" s="3">
        <f t="shared" si="29"/>
        <v>0</v>
      </c>
      <c r="S222">
        <f>ROUND(SUMIF(résultats!B:B,classement!F222,résultats!X:X),0)</f>
        <v>0</v>
      </c>
      <c r="T222">
        <f>SUMIF(résultats!B:B,classement!F222,résultats!W:W)</f>
        <v>0</v>
      </c>
      <c r="U222" s="2" t="str">
        <f t="shared" si="30"/>
        <v>0/0</v>
      </c>
      <c r="V222" s="3">
        <f t="shared" si="31"/>
        <v>0</v>
      </c>
    </row>
    <row r="223" spans="1:22" ht="14.25">
      <c r="A223">
        <v>12116</v>
      </c>
      <c r="B223" t="s">
        <v>355</v>
      </c>
      <c r="C223" t="s">
        <v>288</v>
      </c>
      <c r="D223" t="s">
        <v>258</v>
      </c>
      <c r="E223" t="s">
        <v>101</v>
      </c>
      <c r="F223">
        <v>1014433</v>
      </c>
      <c r="G223" s="1">
        <f>ROUND(SUMIF(résultats!B:B,classement!F223,résultats!O:O),0)</f>
        <v>0</v>
      </c>
      <c r="H223">
        <f>SUMIF(résultats!B:B,classement!F223,résultats!N:N)</f>
        <v>0</v>
      </c>
      <c r="I223" s="2" t="str">
        <f t="shared" si="24"/>
        <v>0/0</v>
      </c>
      <c r="J223" s="3">
        <f t="shared" si="25"/>
        <v>0</v>
      </c>
      <c r="K223">
        <f>ROUND(SUMIF(résultats!B:B,classement!F223,résultats!R:R),0)</f>
        <v>0</v>
      </c>
      <c r="L223">
        <f>SUMIF(résultats!B:B,classement!F223,résultats!Q:Q)</f>
        <v>0</v>
      </c>
      <c r="M223" s="2" t="str">
        <f t="shared" si="26"/>
        <v>0/0</v>
      </c>
      <c r="N223" s="3">
        <f t="shared" si="27"/>
        <v>0</v>
      </c>
      <c r="O223">
        <f>ROUND(SUMIF(résultats!B:B,classement!F223,résultats!U:U),0)</f>
        <v>0</v>
      </c>
      <c r="P223">
        <f>SUMIF(résultats!B:B,classement!F223,résultats!T:T)</f>
        <v>0</v>
      </c>
      <c r="Q223" s="2" t="str">
        <f t="shared" si="28"/>
        <v>0/0</v>
      </c>
      <c r="R223" s="3">
        <f t="shared" si="29"/>
        <v>0</v>
      </c>
      <c r="S223">
        <f>ROUND(SUMIF(résultats!B:B,classement!F223,résultats!X:X),0)</f>
        <v>0</v>
      </c>
      <c r="T223">
        <f>SUMIF(résultats!B:B,classement!F223,résultats!W:W)</f>
        <v>0</v>
      </c>
      <c r="U223" s="2" t="str">
        <f t="shared" si="30"/>
        <v>0/0</v>
      </c>
      <c r="V223" s="3">
        <f t="shared" si="31"/>
        <v>0</v>
      </c>
    </row>
    <row r="224" spans="1:22" ht="14.25">
      <c r="A224">
        <v>12187</v>
      </c>
      <c r="B224" t="s">
        <v>431</v>
      </c>
      <c r="C224" t="s">
        <v>26</v>
      </c>
      <c r="D224">
        <v>7</v>
      </c>
      <c r="E224" t="s">
        <v>197</v>
      </c>
      <c r="F224">
        <v>1193226</v>
      </c>
      <c r="G224" s="1">
        <f>ROUND(SUMIF(résultats!B:B,classement!F224,résultats!O:O),0)</f>
        <v>0</v>
      </c>
      <c r="H224">
        <f>SUMIF(résultats!B:B,classement!F224,résultats!N:N)</f>
        <v>0</v>
      </c>
      <c r="I224" s="2" t="str">
        <f t="shared" si="24"/>
        <v>0/0</v>
      </c>
      <c r="J224" s="3">
        <f t="shared" si="25"/>
        <v>0</v>
      </c>
      <c r="K224">
        <f>ROUND(SUMIF(résultats!B:B,classement!F224,résultats!R:R),0)</f>
        <v>0</v>
      </c>
      <c r="L224">
        <f>SUMIF(résultats!B:B,classement!F224,résultats!Q:Q)</f>
        <v>0</v>
      </c>
      <c r="M224" s="2" t="str">
        <f t="shared" si="26"/>
        <v>0/0</v>
      </c>
      <c r="N224" s="3">
        <f t="shared" si="27"/>
        <v>0</v>
      </c>
      <c r="O224">
        <f>ROUND(SUMIF(résultats!B:B,classement!F224,résultats!U:U),0)</f>
        <v>0</v>
      </c>
      <c r="P224">
        <f>SUMIF(résultats!B:B,classement!F224,résultats!T:T)</f>
        <v>0</v>
      </c>
      <c r="Q224" s="2" t="str">
        <f t="shared" si="28"/>
        <v>0/0</v>
      </c>
      <c r="R224" s="3">
        <f t="shared" si="29"/>
        <v>0</v>
      </c>
      <c r="S224">
        <f>ROUND(SUMIF(résultats!B:B,classement!F224,résultats!X:X),0)</f>
        <v>0</v>
      </c>
      <c r="T224">
        <f>SUMIF(résultats!B:B,classement!F224,résultats!W:W)</f>
        <v>0</v>
      </c>
      <c r="U224" s="2" t="str">
        <f t="shared" si="30"/>
        <v>0/0</v>
      </c>
      <c r="V224" s="3">
        <f t="shared" si="31"/>
        <v>0</v>
      </c>
    </row>
    <row r="225" spans="1:22" ht="14.25">
      <c r="A225">
        <v>12204</v>
      </c>
      <c r="B225" t="s">
        <v>439</v>
      </c>
      <c r="C225" t="s">
        <v>26</v>
      </c>
      <c r="D225" t="s">
        <v>258</v>
      </c>
      <c r="E225" t="s">
        <v>212</v>
      </c>
      <c r="F225">
        <v>1115859</v>
      </c>
      <c r="G225" s="1">
        <f>ROUND(SUMIF(résultats!B:B,classement!F225,résultats!O:O),0)</f>
        <v>0</v>
      </c>
      <c r="H225">
        <f>SUMIF(résultats!B:B,classement!F225,résultats!N:N)</f>
        <v>0</v>
      </c>
      <c r="I225" s="2" t="str">
        <f t="shared" si="24"/>
        <v>0/0</v>
      </c>
      <c r="J225" s="3">
        <f t="shared" si="25"/>
        <v>0</v>
      </c>
      <c r="K225">
        <f>ROUND(SUMIF(résultats!B:B,classement!F225,résultats!R:R),0)</f>
        <v>0</v>
      </c>
      <c r="L225">
        <f>SUMIF(résultats!B:B,classement!F225,résultats!Q:Q)</f>
        <v>0</v>
      </c>
      <c r="M225" s="2" t="str">
        <f t="shared" si="26"/>
        <v>0/0</v>
      </c>
      <c r="N225" s="3">
        <f t="shared" si="27"/>
        <v>0</v>
      </c>
      <c r="O225">
        <f>ROUND(SUMIF(résultats!B:B,classement!F225,résultats!U:U),0)</f>
        <v>0</v>
      </c>
      <c r="P225">
        <f>SUMIF(résultats!B:B,classement!F225,résultats!T:T)</f>
        <v>0</v>
      </c>
      <c r="Q225" s="2" t="str">
        <f t="shared" si="28"/>
        <v>0/0</v>
      </c>
      <c r="R225" s="3">
        <f t="shared" si="29"/>
        <v>0</v>
      </c>
      <c r="S225">
        <f>ROUND(SUMIF(résultats!B:B,classement!F225,résultats!X:X),0)</f>
        <v>0</v>
      </c>
      <c r="T225">
        <f>SUMIF(résultats!B:B,classement!F225,résultats!W:W)</f>
        <v>0</v>
      </c>
      <c r="U225" s="2" t="str">
        <f t="shared" si="30"/>
        <v>0/0</v>
      </c>
      <c r="V225" s="3">
        <f t="shared" si="31"/>
        <v>0</v>
      </c>
    </row>
    <row r="226" spans="1:22" ht="14.25">
      <c r="A226">
        <v>12389</v>
      </c>
      <c r="B226" t="s">
        <v>63</v>
      </c>
      <c r="C226" t="s">
        <v>26</v>
      </c>
      <c r="D226" t="s">
        <v>258</v>
      </c>
      <c r="E226" t="s">
        <v>41</v>
      </c>
      <c r="F226">
        <v>1123298</v>
      </c>
      <c r="G226" s="1">
        <f>ROUND(SUMIF(résultats!B:B,classement!F226,résultats!O:O),0)</f>
        <v>0</v>
      </c>
      <c r="H226">
        <f>SUMIF(résultats!B:B,classement!F226,résultats!N:N)</f>
        <v>0</v>
      </c>
      <c r="I226" s="2" t="str">
        <f t="shared" si="24"/>
        <v>0/0</v>
      </c>
      <c r="J226" s="3">
        <f t="shared" si="25"/>
        <v>0</v>
      </c>
      <c r="K226">
        <f>ROUND(SUMIF(résultats!B:B,classement!F226,résultats!R:R),0)</f>
        <v>0</v>
      </c>
      <c r="L226">
        <f>SUMIF(résultats!B:B,classement!F226,résultats!Q:Q)</f>
        <v>0</v>
      </c>
      <c r="M226" s="2" t="str">
        <f t="shared" si="26"/>
        <v>0/0</v>
      </c>
      <c r="N226" s="3">
        <f t="shared" si="27"/>
        <v>0</v>
      </c>
      <c r="O226">
        <f>ROUND(SUMIF(résultats!B:B,classement!F226,résultats!U:U),0)</f>
        <v>0</v>
      </c>
      <c r="P226">
        <f>SUMIF(résultats!B:B,classement!F226,résultats!T:T)</f>
        <v>2</v>
      </c>
      <c r="Q226" s="2" t="str">
        <f t="shared" si="28"/>
        <v>0/2</v>
      </c>
      <c r="R226" s="3">
        <f t="shared" si="29"/>
        <v>0</v>
      </c>
      <c r="S226">
        <f>ROUND(SUMIF(résultats!B:B,classement!F226,résultats!X:X),0)</f>
        <v>0</v>
      </c>
      <c r="T226">
        <f>SUMIF(résultats!B:B,classement!F226,résultats!W:W)</f>
        <v>20</v>
      </c>
      <c r="U226" s="2" t="str">
        <f t="shared" si="30"/>
        <v>0/20</v>
      </c>
      <c r="V226" s="3">
        <f t="shared" si="31"/>
        <v>0</v>
      </c>
    </row>
    <row r="227" spans="1:22" ht="14.25">
      <c r="A227">
        <v>12389</v>
      </c>
      <c r="B227" t="s">
        <v>273</v>
      </c>
      <c r="C227" t="s">
        <v>288</v>
      </c>
      <c r="D227" t="s">
        <v>258</v>
      </c>
      <c r="E227" t="s">
        <v>147</v>
      </c>
      <c r="F227">
        <v>1134104</v>
      </c>
      <c r="G227" s="1">
        <f>ROUND(SUMIF(résultats!B:B,classement!F227,résultats!O:O),0)</f>
        <v>0</v>
      </c>
      <c r="H227">
        <f>SUMIF(résultats!B:B,classement!F227,résultats!N:N)</f>
        <v>0</v>
      </c>
      <c r="I227" s="2" t="str">
        <f t="shared" si="24"/>
        <v>0/0</v>
      </c>
      <c r="J227" s="3">
        <f t="shared" si="25"/>
        <v>0</v>
      </c>
      <c r="K227">
        <f>ROUND(SUMIF(résultats!B:B,classement!F227,résultats!R:R),0)</f>
        <v>0</v>
      </c>
      <c r="L227">
        <f>SUMIF(résultats!B:B,classement!F227,résultats!Q:Q)</f>
        <v>0</v>
      </c>
      <c r="M227" s="2" t="str">
        <f t="shared" si="26"/>
        <v>0/0</v>
      </c>
      <c r="N227" s="3">
        <f t="shared" si="27"/>
        <v>0</v>
      </c>
      <c r="O227">
        <f>ROUND(SUMIF(résultats!B:B,classement!F227,résultats!U:U),0)</f>
        <v>0</v>
      </c>
      <c r="P227">
        <f>SUMIF(résultats!B:B,classement!F227,résultats!T:T)</f>
        <v>0</v>
      </c>
      <c r="Q227" s="2" t="str">
        <f t="shared" si="28"/>
        <v>0/0</v>
      </c>
      <c r="R227" s="3">
        <f t="shared" si="29"/>
        <v>0</v>
      </c>
      <c r="S227">
        <f>ROUND(SUMIF(résultats!B:B,classement!F227,résultats!X:X),0)</f>
        <v>0</v>
      </c>
      <c r="T227">
        <f>SUMIF(résultats!B:B,classement!F227,résultats!W:W)</f>
        <v>0</v>
      </c>
      <c r="U227" s="2" t="str">
        <f t="shared" si="30"/>
        <v>0/0</v>
      </c>
      <c r="V227" s="3">
        <f t="shared" si="31"/>
        <v>0</v>
      </c>
    </row>
    <row r="228" spans="1:22" ht="14.25">
      <c r="A228">
        <v>12425</v>
      </c>
      <c r="B228" t="s">
        <v>419</v>
      </c>
      <c r="C228" t="s">
        <v>288</v>
      </c>
      <c r="D228" t="s">
        <v>258</v>
      </c>
      <c r="E228" t="s">
        <v>178</v>
      </c>
      <c r="F228">
        <v>1055797</v>
      </c>
      <c r="G228" s="1">
        <f>ROUND(SUMIF(résultats!B:B,classement!F228,résultats!O:O),0)</f>
        <v>0</v>
      </c>
      <c r="H228">
        <f>SUMIF(résultats!B:B,classement!F228,résultats!N:N)</f>
        <v>0</v>
      </c>
      <c r="I228" s="2" t="str">
        <f t="shared" si="24"/>
        <v>0/0</v>
      </c>
      <c r="J228" s="3">
        <f t="shared" si="25"/>
        <v>0</v>
      </c>
      <c r="K228">
        <f>ROUND(SUMIF(résultats!B:B,classement!F228,résultats!R:R),0)</f>
        <v>0</v>
      </c>
      <c r="L228">
        <f>SUMIF(résultats!B:B,classement!F228,résultats!Q:Q)</f>
        <v>0</v>
      </c>
      <c r="M228" s="2" t="str">
        <f t="shared" si="26"/>
        <v>0/0</v>
      </c>
      <c r="N228" s="3">
        <f t="shared" si="27"/>
        <v>0</v>
      </c>
      <c r="O228">
        <f>ROUND(SUMIF(résultats!B:B,classement!F228,résultats!U:U),0)</f>
        <v>0</v>
      </c>
      <c r="P228">
        <f>SUMIF(résultats!B:B,classement!F228,résultats!T:T)</f>
        <v>0</v>
      </c>
      <c r="Q228" s="2" t="str">
        <f t="shared" si="28"/>
        <v>0/0</v>
      </c>
      <c r="R228" s="3">
        <f t="shared" si="29"/>
        <v>0</v>
      </c>
      <c r="S228">
        <f>ROUND(SUMIF(résultats!B:B,classement!F228,résultats!X:X),0)</f>
        <v>0</v>
      </c>
      <c r="T228">
        <f>SUMIF(résultats!B:B,classement!F228,résultats!W:W)</f>
        <v>0</v>
      </c>
      <c r="U228" s="2" t="str">
        <f t="shared" si="30"/>
        <v>0/0</v>
      </c>
      <c r="V228" s="3">
        <f t="shared" si="31"/>
        <v>0</v>
      </c>
    </row>
    <row r="229" spans="1:22" ht="14.25">
      <c r="A229">
        <v>12488</v>
      </c>
      <c r="B229" t="s">
        <v>264</v>
      </c>
      <c r="C229" t="s">
        <v>288</v>
      </c>
      <c r="D229" t="s">
        <v>258</v>
      </c>
      <c r="E229" t="s">
        <v>81</v>
      </c>
      <c r="F229">
        <v>2137351</v>
      </c>
      <c r="G229" s="1">
        <f>ROUND(SUMIF(résultats!B:B,classement!F229,résultats!O:O),0)</f>
        <v>0</v>
      </c>
      <c r="H229">
        <f>SUMIF(résultats!B:B,classement!F229,résultats!N:N)</f>
        <v>0</v>
      </c>
      <c r="I229" s="2" t="str">
        <f t="shared" si="24"/>
        <v>0/0</v>
      </c>
      <c r="J229" s="3">
        <f t="shared" si="25"/>
        <v>0</v>
      </c>
      <c r="K229">
        <f>ROUND(SUMIF(résultats!B:B,classement!F229,résultats!R:R),0)</f>
        <v>0</v>
      </c>
      <c r="L229">
        <f>SUMIF(résultats!B:B,classement!F229,résultats!Q:Q)</f>
        <v>0</v>
      </c>
      <c r="M229" s="2" t="str">
        <f t="shared" si="26"/>
        <v>0/0</v>
      </c>
      <c r="N229" s="3">
        <f t="shared" si="27"/>
        <v>0</v>
      </c>
      <c r="O229">
        <f>ROUND(SUMIF(résultats!B:B,classement!F229,résultats!U:U),0)</f>
        <v>0</v>
      </c>
      <c r="P229">
        <f>SUMIF(résultats!B:B,classement!F229,résultats!T:T)</f>
        <v>0</v>
      </c>
      <c r="Q229" s="2" t="str">
        <f t="shared" si="28"/>
        <v>0/0</v>
      </c>
      <c r="R229" s="3">
        <f t="shared" si="29"/>
        <v>0</v>
      </c>
      <c r="S229">
        <f>ROUND(SUMIF(résultats!B:B,classement!F229,résultats!X:X),0)</f>
        <v>0</v>
      </c>
      <c r="T229">
        <f>SUMIF(résultats!B:B,classement!F229,résultats!W:W)</f>
        <v>0</v>
      </c>
      <c r="U229" s="2" t="str">
        <f t="shared" si="30"/>
        <v>0/0</v>
      </c>
      <c r="V229" s="3">
        <f t="shared" si="31"/>
        <v>0</v>
      </c>
    </row>
    <row r="230" spans="1:22" ht="14.25">
      <c r="A230">
        <v>12588</v>
      </c>
      <c r="B230" t="s">
        <v>333</v>
      </c>
      <c r="C230" t="s">
        <v>288</v>
      </c>
      <c r="D230" t="s">
        <v>258</v>
      </c>
      <c r="E230" t="s">
        <v>327</v>
      </c>
      <c r="F230">
        <v>1018596</v>
      </c>
      <c r="G230" s="1">
        <f>ROUND(SUMIF(résultats!B:B,classement!F230,résultats!O:O),0)</f>
        <v>0</v>
      </c>
      <c r="H230">
        <f>SUMIF(résultats!B:B,classement!F230,résultats!N:N)</f>
        <v>0</v>
      </c>
      <c r="I230" s="2" t="str">
        <f t="shared" si="24"/>
        <v>0/0</v>
      </c>
      <c r="J230" s="3">
        <f t="shared" si="25"/>
        <v>0</v>
      </c>
      <c r="K230">
        <f>ROUND(SUMIF(résultats!B:B,classement!F230,résultats!R:R),0)</f>
        <v>0</v>
      </c>
      <c r="L230">
        <f>SUMIF(résultats!B:B,classement!F230,résultats!Q:Q)</f>
        <v>0</v>
      </c>
      <c r="M230" s="2" t="str">
        <f t="shared" si="26"/>
        <v>0/0</v>
      </c>
      <c r="N230" s="3">
        <f t="shared" si="27"/>
        <v>0</v>
      </c>
      <c r="O230">
        <f>ROUND(SUMIF(résultats!B:B,classement!F230,résultats!U:U),0)</f>
        <v>0</v>
      </c>
      <c r="P230">
        <f>SUMIF(résultats!B:B,classement!F230,résultats!T:T)</f>
        <v>0</v>
      </c>
      <c r="Q230" s="2" t="str">
        <f t="shared" si="28"/>
        <v>0/0</v>
      </c>
      <c r="R230" s="3">
        <f t="shared" si="29"/>
        <v>0</v>
      </c>
      <c r="S230">
        <f>ROUND(SUMIF(résultats!B:B,classement!F230,résultats!X:X),0)</f>
        <v>0</v>
      </c>
      <c r="T230">
        <f>SUMIF(résultats!B:B,classement!F230,résultats!W:W)</f>
        <v>0</v>
      </c>
      <c r="U230" s="2" t="str">
        <f t="shared" si="30"/>
        <v>0/0</v>
      </c>
      <c r="V230" s="3">
        <f t="shared" si="31"/>
        <v>0</v>
      </c>
    </row>
    <row r="231" spans="1:22" ht="14.25">
      <c r="A231">
        <v>12608</v>
      </c>
      <c r="B231" t="s">
        <v>356</v>
      </c>
      <c r="C231" t="s">
        <v>288</v>
      </c>
      <c r="D231" t="s">
        <v>258</v>
      </c>
      <c r="E231" t="s">
        <v>101</v>
      </c>
      <c r="F231">
        <v>1132489</v>
      </c>
      <c r="G231" s="1">
        <f>ROUND(SUMIF(résultats!B:B,classement!F231,résultats!O:O),0)</f>
        <v>0</v>
      </c>
      <c r="H231">
        <f>SUMIF(résultats!B:B,classement!F231,résultats!N:N)</f>
        <v>0</v>
      </c>
      <c r="I231" s="2" t="str">
        <f t="shared" si="24"/>
        <v>0/0</v>
      </c>
      <c r="J231" s="3">
        <f t="shared" si="25"/>
        <v>0</v>
      </c>
      <c r="K231">
        <f>ROUND(SUMIF(résultats!B:B,classement!F231,résultats!R:R),0)</f>
        <v>0</v>
      </c>
      <c r="L231">
        <f>SUMIF(résultats!B:B,classement!F231,résultats!Q:Q)</f>
        <v>0</v>
      </c>
      <c r="M231" s="2" t="str">
        <f t="shared" si="26"/>
        <v>0/0</v>
      </c>
      <c r="N231" s="3">
        <f t="shared" si="27"/>
        <v>0</v>
      </c>
      <c r="O231">
        <f>ROUND(SUMIF(résultats!B:B,classement!F231,résultats!U:U),0)</f>
        <v>0</v>
      </c>
      <c r="P231">
        <f>SUMIF(résultats!B:B,classement!F231,résultats!T:T)</f>
        <v>0</v>
      </c>
      <c r="Q231" s="2" t="str">
        <f t="shared" si="28"/>
        <v>0/0</v>
      </c>
      <c r="R231" s="3">
        <f t="shared" si="29"/>
        <v>0</v>
      </c>
      <c r="S231">
        <f>ROUND(SUMIF(résultats!B:B,classement!F231,résultats!X:X),0)</f>
        <v>0</v>
      </c>
      <c r="T231">
        <f>SUMIF(résultats!B:B,classement!F231,résultats!W:W)</f>
        <v>0</v>
      </c>
      <c r="U231" s="2" t="str">
        <f t="shared" si="30"/>
        <v>0/0</v>
      </c>
      <c r="V231" s="3">
        <f t="shared" si="31"/>
        <v>0</v>
      </c>
    </row>
    <row r="232" spans="1:22" ht="14.25">
      <c r="A232">
        <v>12626</v>
      </c>
      <c r="B232" t="s">
        <v>428</v>
      </c>
      <c r="C232" t="s">
        <v>287</v>
      </c>
      <c r="D232" t="s">
        <v>258</v>
      </c>
      <c r="E232" t="s">
        <v>194</v>
      </c>
      <c r="F232">
        <v>1103774</v>
      </c>
      <c r="G232" s="1">
        <f>ROUND(SUMIF(résultats!B:B,classement!F232,résultats!O:O),0)</f>
        <v>0</v>
      </c>
      <c r="H232">
        <f>SUMIF(résultats!B:B,classement!F232,résultats!N:N)</f>
        <v>0</v>
      </c>
      <c r="I232" s="2" t="str">
        <f t="shared" si="24"/>
        <v>0/0</v>
      </c>
      <c r="J232" s="3">
        <f t="shared" si="25"/>
        <v>0</v>
      </c>
      <c r="K232">
        <f>ROUND(SUMIF(résultats!B:B,classement!F232,résultats!R:R),0)</f>
        <v>0</v>
      </c>
      <c r="L232">
        <f>SUMIF(résultats!B:B,classement!F232,résultats!Q:Q)</f>
        <v>0</v>
      </c>
      <c r="M232" s="2" t="str">
        <f t="shared" si="26"/>
        <v>0/0</v>
      </c>
      <c r="N232" s="3">
        <f t="shared" si="27"/>
        <v>0</v>
      </c>
      <c r="O232">
        <f>ROUND(SUMIF(résultats!B:B,classement!F232,résultats!U:U),0)</f>
        <v>0</v>
      </c>
      <c r="P232">
        <f>SUMIF(résultats!B:B,classement!F232,résultats!T:T)</f>
        <v>0</v>
      </c>
      <c r="Q232" s="2" t="str">
        <f t="shared" si="28"/>
        <v>0/0</v>
      </c>
      <c r="R232" s="3">
        <f t="shared" si="29"/>
        <v>0</v>
      </c>
      <c r="S232">
        <f>ROUND(SUMIF(résultats!B:B,classement!F232,résultats!X:X),0)</f>
        <v>0</v>
      </c>
      <c r="T232">
        <f>SUMIF(résultats!B:B,classement!F232,résultats!W:W)</f>
        <v>0</v>
      </c>
      <c r="U232" s="2" t="str">
        <f t="shared" si="30"/>
        <v>0/0</v>
      </c>
      <c r="V232" s="3">
        <f t="shared" si="31"/>
        <v>0</v>
      </c>
    </row>
    <row r="233" spans="1:22" ht="14.25">
      <c r="A233">
        <v>12652</v>
      </c>
      <c r="B233" t="s">
        <v>393</v>
      </c>
      <c r="C233" t="s">
        <v>287</v>
      </c>
      <c r="D233" t="s">
        <v>258</v>
      </c>
      <c r="E233" t="s">
        <v>173</v>
      </c>
      <c r="F233">
        <v>1004884</v>
      </c>
      <c r="G233" s="1">
        <f>ROUND(SUMIF(résultats!B:B,classement!F233,résultats!O:O),0)</f>
        <v>0</v>
      </c>
      <c r="H233">
        <f>SUMIF(résultats!B:B,classement!F233,résultats!N:N)</f>
        <v>0</v>
      </c>
      <c r="I233" s="2" t="str">
        <f t="shared" si="24"/>
        <v>0/0</v>
      </c>
      <c r="J233" s="3">
        <f t="shared" si="25"/>
        <v>0</v>
      </c>
      <c r="K233">
        <f>ROUND(SUMIF(résultats!B:B,classement!F233,résultats!R:R),0)</f>
        <v>0</v>
      </c>
      <c r="L233">
        <f>SUMIF(résultats!B:B,classement!F233,résultats!Q:Q)</f>
        <v>0</v>
      </c>
      <c r="M233" s="2" t="str">
        <f t="shared" si="26"/>
        <v>0/0</v>
      </c>
      <c r="N233" s="3">
        <f t="shared" si="27"/>
        <v>0</v>
      </c>
      <c r="O233">
        <f>ROUND(SUMIF(résultats!B:B,classement!F233,résultats!U:U),0)</f>
        <v>0</v>
      </c>
      <c r="P233">
        <f>SUMIF(résultats!B:B,classement!F233,résultats!T:T)</f>
        <v>0</v>
      </c>
      <c r="Q233" s="2" t="str">
        <f t="shared" si="28"/>
        <v>0/0</v>
      </c>
      <c r="R233" s="3">
        <f t="shared" si="29"/>
        <v>0</v>
      </c>
      <c r="S233">
        <f>ROUND(SUMIF(résultats!B:B,classement!F233,résultats!X:X),0)</f>
        <v>0</v>
      </c>
      <c r="T233">
        <f>SUMIF(résultats!B:B,classement!F233,résultats!W:W)</f>
        <v>0</v>
      </c>
      <c r="U233" s="2" t="str">
        <f t="shared" si="30"/>
        <v>0/0</v>
      </c>
      <c r="V233" s="3">
        <f t="shared" si="31"/>
        <v>0</v>
      </c>
    </row>
    <row r="234" spans="1:22" ht="14.25">
      <c r="A234">
        <v>12730</v>
      </c>
      <c r="B234" t="s">
        <v>249</v>
      </c>
      <c r="C234" t="s">
        <v>287</v>
      </c>
      <c r="D234">
        <v>7</v>
      </c>
      <c r="E234" t="s">
        <v>236</v>
      </c>
      <c r="F234">
        <v>2791064</v>
      </c>
      <c r="G234" s="1">
        <f>ROUND(SUMIF(résultats!B:B,classement!F234,résultats!O:O),0)</f>
        <v>0</v>
      </c>
      <c r="H234">
        <f>SUMIF(résultats!B:B,classement!F234,résultats!N:N)</f>
        <v>0</v>
      </c>
      <c r="I234" s="2" t="str">
        <f t="shared" si="24"/>
        <v>0/0</v>
      </c>
      <c r="J234" s="3">
        <f t="shared" si="25"/>
        <v>0</v>
      </c>
      <c r="K234">
        <f>ROUND(SUMIF(résultats!B:B,classement!F234,résultats!R:R),0)</f>
        <v>0</v>
      </c>
      <c r="L234">
        <f>SUMIF(résultats!B:B,classement!F234,résultats!Q:Q)</f>
        <v>0</v>
      </c>
      <c r="M234" s="2" t="str">
        <f t="shared" si="26"/>
        <v>0/0</v>
      </c>
      <c r="N234" s="3">
        <f t="shared" si="27"/>
        <v>0</v>
      </c>
      <c r="O234">
        <f>ROUND(SUMIF(résultats!B:B,classement!F234,résultats!U:U),0)</f>
        <v>0</v>
      </c>
      <c r="P234">
        <f>SUMIF(résultats!B:B,classement!F234,résultats!T:T)</f>
        <v>0</v>
      </c>
      <c r="Q234" s="2" t="str">
        <f t="shared" si="28"/>
        <v>0/0</v>
      </c>
      <c r="R234" s="3">
        <f t="shared" si="29"/>
        <v>0</v>
      </c>
      <c r="S234">
        <f>ROUND(SUMIF(résultats!B:B,classement!F234,résultats!X:X),0)</f>
        <v>0</v>
      </c>
      <c r="T234">
        <f>SUMIF(résultats!B:B,classement!F234,résultats!W:W)</f>
        <v>80</v>
      </c>
      <c r="U234" s="2" t="str">
        <f t="shared" si="30"/>
        <v>0/80</v>
      </c>
      <c r="V234" s="3">
        <f t="shared" si="31"/>
        <v>0</v>
      </c>
    </row>
    <row r="235" spans="1:22" ht="14.25">
      <c r="A235">
        <v>12766</v>
      </c>
      <c r="B235" t="s">
        <v>291</v>
      </c>
      <c r="C235" t="s">
        <v>288</v>
      </c>
      <c r="D235" t="s">
        <v>258</v>
      </c>
      <c r="E235" t="s">
        <v>41</v>
      </c>
      <c r="F235">
        <v>2248596</v>
      </c>
      <c r="G235" s="1">
        <f>ROUND(SUMIF(résultats!B:B,classement!F235,résultats!O:O),0)</f>
        <v>0</v>
      </c>
      <c r="H235">
        <f>SUMIF(résultats!B:B,classement!F235,résultats!N:N)</f>
        <v>0</v>
      </c>
      <c r="I235" s="2" t="str">
        <f t="shared" si="24"/>
        <v>0/0</v>
      </c>
      <c r="J235" s="3">
        <f t="shared" si="25"/>
        <v>0</v>
      </c>
      <c r="K235">
        <f>ROUND(SUMIF(résultats!B:B,classement!F235,résultats!R:R),0)</f>
        <v>0</v>
      </c>
      <c r="L235">
        <f>SUMIF(résultats!B:B,classement!F235,résultats!Q:Q)</f>
        <v>0</v>
      </c>
      <c r="M235" s="2" t="str">
        <f t="shared" si="26"/>
        <v>0/0</v>
      </c>
      <c r="N235" s="3">
        <f t="shared" si="27"/>
        <v>0</v>
      </c>
      <c r="O235">
        <f>ROUND(SUMIF(résultats!B:B,classement!F235,résultats!U:U),0)</f>
        <v>0</v>
      </c>
      <c r="P235">
        <f>SUMIF(résultats!B:B,classement!F235,résultats!T:T)</f>
        <v>0</v>
      </c>
      <c r="Q235" s="2" t="str">
        <f t="shared" si="28"/>
        <v>0/0</v>
      </c>
      <c r="R235" s="3">
        <f t="shared" si="29"/>
        <v>0</v>
      </c>
      <c r="S235">
        <f>ROUND(SUMIF(résultats!B:B,classement!F235,résultats!X:X),0)</f>
        <v>0</v>
      </c>
      <c r="T235">
        <f>SUMIF(résultats!B:B,classement!F235,résultats!W:W)</f>
        <v>0</v>
      </c>
      <c r="U235" s="2" t="str">
        <f t="shared" si="30"/>
        <v>0/0</v>
      </c>
      <c r="V235" s="3">
        <f t="shared" si="31"/>
        <v>0</v>
      </c>
    </row>
    <row r="236" spans="1:22" ht="14.25">
      <c r="A236">
        <v>12788</v>
      </c>
      <c r="B236" t="s">
        <v>292</v>
      </c>
      <c r="C236" t="s">
        <v>288</v>
      </c>
      <c r="D236" t="s">
        <v>258</v>
      </c>
      <c r="E236" t="s">
        <v>41</v>
      </c>
      <c r="F236">
        <v>2354984</v>
      </c>
      <c r="G236" s="1">
        <f>ROUND(SUMIF(résultats!B:B,classement!F236,résultats!O:O),0)</f>
        <v>0</v>
      </c>
      <c r="H236">
        <f>SUMIF(résultats!B:B,classement!F236,résultats!N:N)</f>
        <v>0</v>
      </c>
      <c r="I236" s="2" t="str">
        <f t="shared" si="24"/>
        <v>0/0</v>
      </c>
      <c r="J236" s="3">
        <f t="shared" si="25"/>
        <v>0</v>
      </c>
      <c r="K236">
        <f>ROUND(SUMIF(résultats!B:B,classement!F236,résultats!R:R),0)</f>
        <v>0</v>
      </c>
      <c r="L236">
        <f>SUMIF(résultats!B:B,classement!F236,résultats!Q:Q)</f>
        <v>0</v>
      </c>
      <c r="M236" s="2" t="str">
        <f t="shared" si="26"/>
        <v>0/0</v>
      </c>
      <c r="N236" s="3">
        <f t="shared" si="27"/>
        <v>0</v>
      </c>
      <c r="O236">
        <f>ROUND(SUMIF(résultats!B:B,classement!F236,résultats!U:U),0)</f>
        <v>0</v>
      </c>
      <c r="P236">
        <f>SUMIF(résultats!B:B,classement!F236,résultats!T:T)</f>
        <v>0</v>
      </c>
      <c r="Q236" s="2" t="str">
        <f t="shared" si="28"/>
        <v>0/0</v>
      </c>
      <c r="R236" s="3">
        <f t="shared" si="29"/>
        <v>0</v>
      </c>
      <c r="S236">
        <f>ROUND(SUMIF(résultats!B:B,classement!F236,résultats!X:X),0)</f>
        <v>0</v>
      </c>
      <c r="T236">
        <f>SUMIF(résultats!B:B,classement!F236,résultats!W:W)</f>
        <v>0</v>
      </c>
      <c r="U236" s="2" t="str">
        <f t="shared" si="30"/>
        <v>0/0</v>
      </c>
      <c r="V236" s="3">
        <f t="shared" si="31"/>
        <v>0</v>
      </c>
    </row>
    <row r="237" spans="1:22" ht="14.25">
      <c r="A237">
        <v>12820</v>
      </c>
      <c r="B237" t="s">
        <v>394</v>
      </c>
      <c r="C237" t="s">
        <v>287</v>
      </c>
      <c r="D237" t="s">
        <v>258</v>
      </c>
      <c r="E237" t="s">
        <v>173</v>
      </c>
      <c r="F237">
        <v>1061069</v>
      </c>
      <c r="G237" s="1">
        <f>ROUND(SUMIF(résultats!B:B,classement!F237,résultats!O:O),0)</f>
        <v>0</v>
      </c>
      <c r="H237">
        <f>SUMIF(résultats!B:B,classement!F237,résultats!N:N)</f>
        <v>0</v>
      </c>
      <c r="I237" s="2" t="str">
        <f t="shared" si="24"/>
        <v>0/0</v>
      </c>
      <c r="J237" s="3">
        <f t="shared" si="25"/>
        <v>0</v>
      </c>
      <c r="K237">
        <f>ROUND(SUMIF(résultats!B:B,classement!F237,résultats!R:R),0)</f>
        <v>0</v>
      </c>
      <c r="L237">
        <f>SUMIF(résultats!B:B,classement!F237,résultats!Q:Q)</f>
        <v>0</v>
      </c>
      <c r="M237" s="2" t="str">
        <f t="shared" si="26"/>
        <v>0/0</v>
      </c>
      <c r="N237" s="3">
        <f t="shared" si="27"/>
        <v>0</v>
      </c>
      <c r="O237">
        <f>ROUND(SUMIF(résultats!B:B,classement!F237,résultats!U:U),0)</f>
        <v>0</v>
      </c>
      <c r="P237">
        <f>SUMIF(résultats!B:B,classement!F237,résultats!T:T)</f>
        <v>0</v>
      </c>
      <c r="Q237" s="2" t="str">
        <f t="shared" si="28"/>
        <v>0/0</v>
      </c>
      <c r="R237" s="3">
        <f t="shared" si="29"/>
        <v>0</v>
      </c>
      <c r="S237">
        <f>ROUND(SUMIF(résultats!B:B,classement!F237,résultats!X:X),0)</f>
        <v>0</v>
      </c>
      <c r="T237">
        <f>SUMIF(résultats!B:B,classement!F237,résultats!W:W)</f>
        <v>0</v>
      </c>
      <c r="U237" s="2" t="str">
        <f t="shared" si="30"/>
        <v>0/0</v>
      </c>
      <c r="V237" s="3">
        <f t="shared" si="31"/>
        <v>0</v>
      </c>
    </row>
    <row r="238" spans="1:22" ht="14.25">
      <c r="A238">
        <v>12854</v>
      </c>
      <c r="B238" t="s">
        <v>293</v>
      </c>
      <c r="C238" t="s">
        <v>288</v>
      </c>
      <c r="D238">
        <v>7</v>
      </c>
      <c r="E238" t="s">
        <v>41</v>
      </c>
      <c r="F238">
        <v>2519412</v>
      </c>
      <c r="G238" s="1">
        <f>ROUND(SUMIF(résultats!B:B,classement!F238,résultats!O:O),0)</f>
        <v>0</v>
      </c>
      <c r="H238">
        <f>SUMIF(résultats!B:B,classement!F238,résultats!N:N)</f>
        <v>0</v>
      </c>
      <c r="I238" s="2" t="str">
        <f t="shared" si="24"/>
        <v>0/0</v>
      </c>
      <c r="J238" s="3">
        <f t="shared" si="25"/>
        <v>0</v>
      </c>
      <c r="K238">
        <f>ROUND(SUMIF(résultats!B:B,classement!F238,résultats!R:R),0)</f>
        <v>0</v>
      </c>
      <c r="L238">
        <f>SUMIF(résultats!B:B,classement!F238,résultats!Q:Q)</f>
        <v>0</v>
      </c>
      <c r="M238" s="2" t="str">
        <f t="shared" si="26"/>
        <v>0/0</v>
      </c>
      <c r="N238" s="3">
        <f t="shared" si="27"/>
        <v>0</v>
      </c>
      <c r="O238">
        <f>ROUND(SUMIF(résultats!B:B,classement!F238,résultats!U:U),0)</f>
        <v>0</v>
      </c>
      <c r="P238">
        <f>SUMIF(résultats!B:B,classement!F238,résultats!T:T)</f>
        <v>0</v>
      </c>
      <c r="Q238" s="2" t="str">
        <f t="shared" si="28"/>
        <v>0/0</v>
      </c>
      <c r="R238" s="3">
        <f t="shared" si="29"/>
        <v>0</v>
      </c>
      <c r="S238">
        <f>ROUND(SUMIF(résultats!B:B,classement!F238,résultats!X:X),0)</f>
        <v>0</v>
      </c>
      <c r="T238">
        <f>SUMIF(résultats!B:B,classement!F238,résultats!W:W)</f>
        <v>0</v>
      </c>
      <c r="U238" s="2" t="str">
        <f t="shared" si="30"/>
        <v>0/0</v>
      </c>
      <c r="V238" s="3">
        <f t="shared" si="31"/>
        <v>0</v>
      </c>
    </row>
    <row r="239" spans="1:22" ht="14.25">
      <c r="A239">
        <v>12920</v>
      </c>
      <c r="B239" t="s">
        <v>334</v>
      </c>
      <c r="C239" t="s">
        <v>288</v>
      </c>
      <c r="D239" t="s">
        <v>258</v>
      </c>
      <c r="E239" t="s">
        <v>327</v>
      </c>
      <c r="F239">
        <v>1071259</v>
      </c>
      <c r="G239" s="1">
        <f>ROUND(SUMIF(résultats!B:B,classement!F239,résultats!O:O),0)</f>
        <v>0</v>
      </c>
      <c r="H239">
        <f>SUMIF(résultats!B:B,classement!F239,résultats!N:N)</f>
        <v>0</v>
      </c>
      <c r="I239" s="2" t="str">
        <f t="shared" si="24"/>
        <v>0/0</v>
      </c>
      <c r="J239" s="3">
        <f t="shared" si="25"/>
        <v>0</v>
      </c>
      <c r="K239">
        <f>ROUND(SUMIF(résultats!B:B,classement!F239,résultats!R:R),0)</f>
        <v>0</v>
      </c>
      <c r="L239">
        <f>SUMIF(résultats!B:B,classement!F239,résultats!Q:Q)</f>
        <v>0</v>
      </c>
      <c r="M239" s="2" t="str">
        <f t="shared" si="26"/>
        <v>0/0</v>
      </c>
      <c r="N239" s="3">
        <f t="shared" si="27"/>
        <v>0</v>
      </c>
      <c r="O239">
        <f>ROUND(SUMIF(résultats!B:B,classement!F239,résultats!U:U),0)</f>
        <v>0</v>
      </c>
      <c r="P239">
        <f>SUMIF(résultats!B:B,classement!F239,résultats!T:T)</f>
        <v>0</v>
      </c>
      <c r="Q239" s="2" t="str">
        <f t="shared" si="28"/>
        <v>0/0</v>
      </c>
      <c r="R239" s="3">
        <f t="shared" si="29"/>
        <v>0</v>
      </c>
      <c r="S239">
        <f>ROUND(SUMIF(résultats!B:B,classement!F239,résultats!X:X),0)</f>
        <v>0</v>
      </c>
      <c r="T239">
        <f>SUMIF(résultats!B:B,classement!F239,résultats!W:W)</f>
        <v>0</v>
      </c>
      <c r="U239" s="2" t="str">
        <f t="shared" si="30"/>
        <v>0/0</v>
      </c>
      <c r="V239" s="3">
        <f t="shared" si="31"/>
        <v>0</v>
      </c>
    </row>
    <row r="240" spans="1:22" ht="14.25">
      <c r="A240">
        <v>12920</v>
      </c>
      <c r="B240" t="s">
        <v>395</v>
      </c>
      <c r="C240" t="s">
        <v>288</v>
      </c>
      <c r="D240" t="s">
        <v>258</v>
      </c>
      <c r="E240" t="s">
        <v>173</v>
      </c>
      <c r="F240">
        <v>1173116</v>
      </c>
      <c r="G240" s="1">
        <f>ROUND(SUMIF(résultats!B:B,classement!F240,résultats!O:O),0)</f>
        <v>0</v>
      </c>
      <c r="H240">
        <f>SUMIF(résultats!B:B,classement!F240,résultats!N:N)</f>
        <v>0</v>
      </c>
      <c r="I240" s="2" t="str">
        <f t="shared" si="24"/>
        <v>0/0</v>
      </c>
      <c r="J240" s="3">
        <f t="shared" si="25"/>
        <v>0</v>
      </c>
      <c r="K240">
        <f>ROUND(SUMIF(résultats!B:B,classement!F240,résultats!R:R),0)</f>
        <v>0</v>
      </c>
      <c r="L240">
        <f>SUMIF(résultats!B:B,classement!F240,résultats!Q:Q)</f>
        <v>0</v>
      </c>
      <c r="M240" s="2" t="str">
        <f t="shared" si="26"/>
        <v>0/0</v>
      </c>
      <c r="N240" s="3">
        <f t="shared" si="27"/>
        <v>0</v>
      </c>
      <c r="O240">
        <f>ROUND(SUMIF(résultats!B:B,classement!F240,résultats!U:U),0)</f>
        <v>0</v>
      </c>
      <c r="P240">
        <f>SUMIF(résultats!B:B,classement!F240,résultats!T:T)</f>
        <v>0</v>
      </c>
      <c r="Q240" s="2" t="str">
        <f t="shared" si="28"/>
        <v>0/0</v>
      </c>
      <c r="R240" s="3">
        <f t="shared" si="29"/>
        <v>0</v>
      </c>
      <c r="S240">
        <f>ROUND(SUMIF(résultats!B:B,classement!F240,résultats!X:X),0)</f>
        <v>0</v>
      </c>
      <c r="T240">
        <f>SUMIF(résultats!B:B,classement!F240,résultats!W:W)</f>
        <v>0</v>
      </c>
      <c r="U240" s="2" t="str">
        <f t="shared" si="30"/>
        <v>0/0</v>
      </c>
      <c r="V240" s="3">
        <f t="shared" si="31"/>
        <v>0</v>
      </c>
    </row>
    <row r="241" spans="1:22" ht="14.25">
      <c r="A241">
        <v>12949</v>
      </c>
      <c r="B241" t="s">
        <v>383</v>
      </c>
      <c r="C241" t="s">
        <v>288</v>
      </c>
      <c r="D241" t="s">
        <v>258</v>
      </c>
      <c r="E241" t="s">
        <v>380</v>
      </c>
      <c r="F241">
        <v>1085147</v>
      </c>
      <c r="G241" s="1">
        <f>ROUND(SUMIF(résultats!B:B,classement!F241,résultats!O:O),0)</f>
        <v>0</v>
      </c>
      <c r="H241">
        <f>SUMIF(résultats!B:B,classement!F241,résultats!N:N)</f>
        <v>0</v>
      </c>
      <c r="I241" s="2" t="str">
        <f t="shared" si="24"/>
        <v>0/0</v>
      </c>
      <c r="J241" s="3">
        <f t="shared" si="25"/>
        <v>0</v>
      </c>
      <c r="K241">
        <f>ROUND(SUMIF(résultats!B:B,classement!F241,résultats!R:R),0)</f>
        <v>0</v>
      </c>
      <c r="L241">
        <f>SUMIF(résultats!B:B,classement!F241,résultats!Q:Q)</f>
        <v>0</v>
      </c>
      <c r="M241" s="2" t="str">
        <f t="shared" si="26"/>
        <v>0/0</v>
      </c>
      <c r="N241" s="3">
        <f t="shared" si="27"/>
        <v>0</v>
      </c>
      <c r="O241">
        <f>ROUND(SUMIF(résultats!B:B,classement!F241,résultats!U:U),0)</f>
        <v>0</v>
      </c>
      <c r="P241">
        <f>SUMIF(résultats!B:B,classement!F241,résultats!T:T)</f>
        <v>0</v>
      </c>
      <c r="Q241" s="2" t="str">
        <f t="shared" si="28"/>
        <v>0/0</v>
      </c>
      <c r="R241" s="3">
        <f t="shared" si="29"/>
        <v>0</v>
      </c>
      <c r="S241">
        <f>ROUND(SUMIF(résultats!B:B,classement!F241,résultats!X:X),0)</f>
        <v>0</v>
      </c>
      <c r="T241">
        <f>SUMIF(résultats!B:B,classement!F241,résultats!W:W)</f>
        <v>0</v>
      </c>
      <c r="U241" s="2" t="str">
        <f t="shared" si="30"/>
        <v>0/0</v>
      </c>
      <c r="V241" s="3">
        <f t="shared" si="31"/>
        <v>0</v>
      </c>
    </row>
    <row r="242" spans="1:22" ht="14.25">
      <c r="A242">
        <v>12993</v>
      </c>
      <c r="B242" t="s">
        <v>396</v>
      </c>
      <c r="C242" t="s">
        <v>26</v>
      </c>
      <c r="D242" t="s">
        <v>258</v>
      </c>
      <c r="E242" t="s">
        <v>173</v>
      </c>
      <c r="F242">
        <v>1138018</v>
      </c>
      <c r="G242" s="1">
        <f>ROUND(SUMIF(résultats!B:B,classement!F242,résultats!O:O),0)</f>
        <v>0</v>
      </c>
      <c r="H242">
        <f>SUMIF(résultats!B:B,classement!F242,résultats!N:N)</f>
        <v>0</v>
      </c>
      <c r="I242" s="2" t="str">
        <f t="shared" si="24"/>
        <v>0/0</v>
      </c>
      <c r="J242" s="3">
        <f t="shared" si="25"/>
        <v>0</v>
      </c>
      <c r="K242">
        <f>ROUND(SUMIF(résultats!B:B,classement!F242,résultats!R:R),0)</f>
        <v>0</v>
      </c>
      <c r="L242">
        <f>SUMIF(résultats!B:B,classement!F242,résultats!Q:Q)</f>
        <v>0</v>
      </c>
      <c r="M242" s="2" t="str">
        <f t="shared" si="26"/>
        <v>0/0</v>
      </c>
      <c r="N242" s="3">
        <f t="shared" si="27"/>
        <v>0</v>
      </c>
      <c r="O242">
        <f>ROUND(SUMIF(résultats!B:B,classement!F242,résultats!U:U),0)</f>
        <v>0</v>
      </c>
      <c r="P242">
        <f>SUMIF(résultats!B:B,classement!F242,résultats!T:T)</f>
        <v>0</v>
      </c>
      <c r="Q242" s="2" t="str">
        <f t="shared" si="28"/>
        <v>0/0</v>
      </c>
      <c r="R242" s="3">
        <f t="shared" si="29"/>
        <v>0</v>
      </c>
      <c r="S242">
        <f>ROUND(SUMIF(résultats!B:B,classement!F242,résultats!X:X),0)</f>
        <v>0</v>
      </c>
      <c r="T242">
        <f>SUMIF(résultats!B:B,classement!F242,résultats!W:W)</f>
        <v>0</v>
      </c>
      <c r="U242" s="2" t="str">
        <f t="shared" si="30"/>
        <v>0/0</v>
      </c>
      <c r="V242" s="3">
        <f t="shared" si="31"/>
        <v>0</v>
      </c>
    </row>
    <row r="243" spans="1:22" ht="14.25">
      <c r="A243">
        <v>13031</v>
      </c>
      <c r="B243" t="s">
        <v>357</v>
      </c>
      <c r="C243" t="s">
        <v>288</v>
      </c>
      <c r="D243" t="s">
        <v>258</v>
      </c>
      <c r="E243" t="s">
        <v>101</v>
      </c>
      <c r="F243">
        <v>2600561</v>
      </c>
      <c r="G243" s="1">
        <f>ROUND(SUMIF(résultats!B:B,classement!F243,résultats!O:O),0)</f>
        <v>0</v>
      </c>
      <c r="H243">
        <f>SUMIF(résultats!B:B,classement!F243,résultats!N:N)</f>
        <v>0</v>
      </c>
      <c r="I243" s="2" t="str">
        <f t="shared" si="24"/>
        <v>0/0</v>
      </c>
      <c r="J243" s="3">
        <f t="shared" si="25"/>
        <v>0</v>
      </c>
      <c r="K243">
        <f>ROUND(SUMIF(résultats!B:B,classement!F243,résultats!R:R),0)</f>
        <v>0</v>
      </c>
      <c r="L243">
        <f>SUMIF(résultats!B:B,classement!F243,résultats!Q:Q)</f>
        <v>0</v>
      </c>
      <c r="M243" s="2" t="str">
        <f t="shared" si="26"/>
        <v>0/0</v>
      </c>
      <c r="N243" s="3">
        <f t="shared" si="27"/>
        <v>0</v>
      </c>
      <c r="O243">
        <f>ROUND(SUMIF(résultats!B:B,classement!F243,résultats!U:U),0)</f>
        <v>0</v>
      </c>
      <c r="P243">
        <f>SUMIF(résultats!B:B,classement!F243,résultats!T:T)</f>
        <v>0</v>
      </c>
      <c r="Q243" s="2" t="str">
        <f t="shared" si="28"/>
        <v>0/0</v>
      </c>
      <c r="R243" s="3">
        <f t="shared" si="29"/>
        <v>0</v>
      </c>
      <c r="S243">
        <f>ROUND(SUMIF(résultats!B:B,classement!F243,résultats!X:X),0)</f>
        <v>0</v>
      </c>
      <c r="T243">
        <f>SUMIF(résultats!B:B,classement!F243,résultats!W:W)</f>
        <v>0</v>
      </c>
      <c r="U243" s="2" t="str">
        <f t="shared" si="30"/>
        <v>0/0</v>
      </c>
      <c r="V243" s="3">
        <f t="shared" si="31"/>
        <v>0</v>
      </c>
    </row>
    <row r="244" spans="1:22" ht="14.25">
      <c r="A244">
        <v>13076</v>
      </c>
      <c r="B244" t="s">
        <v>305</v>
      </c>
      <c r="C244" t="s">
        <v>287</v>
      </c>
      <c r="D244" t="s">
        <v>258</v>
      </c>
      <c r="E244" t="s">
        <v>81</v>
      </c>
      <c r="F244">
        <v>2687484</v>
      </c>
      <c r="G244" s="1">
        <f>ROUND(SUMIF(résultats!B:B,classement!F244,résultats!O:O),0)</f>
        <v>0</v>
      </c>
      <c r="H244">
        <f>SUMIF(résultats!B:B,classement!F244,résultats!N:N)</f>
        <v>0</v>
      </c>
      <c r="I244" s="2" t="str">
        <f t="shared" si="24"/>
        <v>0/0</v>
      </c>
      <c r="J244" s="3">
        <f t="shared" si="25"/>
        <v>0</v>
      </c>
      <c r="K244">
        <f>ROUND(SUMIF(résultats!B:B,classement!F244,résultats!R:R),0)</f>
        <v>0</v>
      </c>
      <c r="L244">
        <f>SUMIF(résultats!B:B,classement!F244,résultats!Q:Q)</f>
        <v>0</v>
      </c>
      <c r="M244" s="2" t="str">
        <f t="shared" si="26"/>
        <v>0/0</v>
      </c>
      <c r="N244" s="3">
        <f t="shared" si="27"/>
        <v>0</v>
      </c>
      <c r="O244">
        <f>ROUND(SUMIF(résultats!B:B,classement!F244,résultats!U:U),0)</f>
        <v>0</v>
      </c>
      <c r="P244">
        <f>SUMIF(résultats!B:B,classement!F244,résultats!T:T)</f>
        <v>0</v>
      </c>
      <c r="Q244" s="2" t="str">
        <f t="shared" si="28"/>
        <v>0/0</v>
      </c>
      <c r="R244" s="3">
        <f t="shared" si="29"/>
        <v>0</v>
      </c>
      <c r="S244">
        <f>ROUND(SUMIF(résultats!B:B,classement!F244,résultats!X:X),0)</f>
        <v>0</v>
      </c>
      <c r="T244">
        <f>SUMIF(résultats!B:B,classement!F244,résultats!W:W)</f>
        <v>0</v>
      </c>
      <c r="U244" s="2" t="str">
        <f t="shared" si="30"/>
        <v>0/0</v>
      </c>
      <c r="V244" s="3">
        <f t="shared" si="31"/>
        <v>0</v>
      </c>
    </row>
    <row r="245" spans="1:22" ht="14.25">
      <c r="A245">
        <v>13201</v>
      </c>
      <c r="B245" t="s">
        <v>335</v>
      </c>
      <c r="C245" t="s">
        <v>287</v>
      </c>
      <c r="D245">
        <v>7</v>
      </c>
      <c r="E245" t="s">
        <v>327</v>
      </c>
      <c r="F245">
        <v>1109057</v>
      </c>
      <c r="G245" s="1">
        <f>ROUND(SUMIF(résultats!B:B,classement!F245,résultats!O:O),0)</f>
        <v>0</v>
      </c>
      <c r="H245">
        <f>SUMIF(résultats!B:B,classement!F245,résultats!N:N)</f>
        <v>0</v>
      </c>
      <c r="I245" s="2" t="str">
        <f t="shared" si="24"/>
        <v>0/0</v>
      </c>
      <c r="J245" s="3">
        <f t="shared" si="25"/>
        <v>0</v>
      </c>
      <c r="K245">
        <f>ROUND(SUMIF(résultats!B:B,classement!F245,résultats!R:R),0)</f>
        <v>0</v>
      </c>
      <c r="L245">
        <f>SUMIF(résultats!B:B,classement!F245,résultats!Q:Q)</f>
        <v>0</v>
      </c>
      <c r="M245" s="2" t="str">
        <f t="shared" si="26"/>
        <v>0/0</v>
      </c>
      <c r="N245" s="3">
        <f t="shared" si="27"/>
        <v>0</v>
      </c>
      <c r="O245">
        <f>ROUND(SUMIF(résultats!B:B,classement!F245,résultats!U:U),0)</f>
        <v>0</v>
      </c>
      <c r="P245">
        <f>SUMIF(résultats!B:B,classement!F245,résultats!T:T)</f>
        <v>0</v>
      </c>
      <c r="Q245" s="2" t="str">
        <f t="shared" si="28"/>
        <v>0/0</v>
      </c>
      <c r="R245" s="3">
        <f t="shared" si="29"/>
        <v>0</v>
      </c>
      <c r="S245">
        <f>ROUND(SUMIF(résultats!B:B,classement!F245,résultats!X:X),0)</f>
        <v>0</v>
      </c>
      <c r="T245">
        <f>SUMIF(résultats!B:B,classement!F245,résultats!W:W)</f>
        <v>0</v>
      </c>
      <c r="U245" s="2" t="str">
        <f t="shared" si="30"/>
        <v>0/0</v>
      </c>
      <c r="V245" s="3">
        <f t="shared" si="31"/>
        <v>0</v>
      </c>
    </row>
    <row r="246" spans="1:22" ht="14.25">
      <c r="A246">
        <v>13240</v>
      </c>
      <c r="B246" t="s">
        <v>397</v>
      </c>
      <c r="C246" t="s">
        <v>287</v>
      </c>
      <c r="D246">
        <v>7</v>
      </c>
      <c r="E246" t="s">
        <v>173</v>
      </c>
      <c r="F246">
        <v>1118957</v>
      </c>
      <c r="G246" s="1">
        <f>ROUND(SUMIF(résultats!B:B,classement!F246,résultats!O:O),0)</f>
        <v>0</v>
      </c>
      <c r="H246">
        <f>SUMIF(résultats!B:B,classement!F246,résultats!N:N)</f>
        <v>0</v>
      </c>
      <c r="I246" s="2" t="str">
        <f t="shared" si="24"/>
        <v>0/0</v>
      </c>
      <c r="J246" s="3">
        <f t="shared" si="25"/>
        <v>0</v>
      </c>
      <c r="K246">
        <f>ROUND(SUMIF(résultats!B:B,classement!F246,résultats!R:R),0)</f>
        <v>0</v>
      </c>
      <c r="L246">
        <f>SUMIF(résultats!B:B,classement!F246,résultats!Q:Q)</f>
        <v>0</v>
      </c>
      <c r="M246" s="2" t="str">
        <f t="shared" si="26"/>
        <v>0/0</v>
      </c>
      <c r="N246" s="3">
        <f t="shared" si="27"/>
        <v>0</v>
      </c>
      <c r="O246">
        <f>ROUND(SUMIF(résultats!B:B,classement!F246,résultats!U:U),0)</f>
        <v>0</v>
      </c>
      <c r="P246">
        <f>SUMIF(résultats!B:B,classement!F246,résultats!T:T)</f>
        <v>0</v>
      </c>
      <c r="Q246" s="2" t="str">
        <f t="shared" si="28"/>
        <v>0/0</v>
      </c>
      <c r="R246" s="3">
        <f t="shared" si="29"/>
        <v>0</v>
      </c>
      <c r="S246">
        <f>ROUND(SUMIF(résultats!B:B,classement!F246,résultats!X:X),0)</f>
        <v>0</v>
      </c>
      <c r="T246">
        <f>SUMIF(résultats!B:B,classement!F246,résultats!W:W)</f>
        <v>0</v>
      </c>
      <c r="U246" s="2" t="str">
        <f t="shared" si="30"/>
        <v>0/0</v>
      </c>
      <c r="V246" s="3">
        <f t="shared" si="31"/>
        <v>0</v>
      </c>
    </row>
    <row r="247" spans="1:22" ht="14.25">
      <c r="A247">
        <v>13240</v>
      </c>
      <c r="B247" t="s">
        <v>398</v>
      </c>
      <c r="C247" t="s">
        <v>288</v>
      </c>
      <c r="D247" t="s">
        <v>258</v>
      </c>
      <c r="E247" t="s">
        <v>173</v>
      </c>
      <c r="F247">
        <v>1116678</v>
      </c>
      <c r="G247" s="1">
        <f>ROUND(SUMIF(résultats!B:B,classement!F247,résultats!O:O),0)</f>
        <v>0</v>
      </c>
      <c r="H247">
        <f>SUMIF(résultats!B:B,classement!F247,résultats!N:N)</f>
        <v>0</v>
      </c>
      <c r="I247" s="2" t="str">
        <f t="shared" si="24"/>
        <v>0/0</v>
      </c>
      <c r="J247" s="3">
        <f t="shared" si="25"/>
        <v>0</v>
      </c>
      <c r="K247">
        <f>ROUND(SUMIF(résultats!B:B,classement!F247,résultats!R:R),0)</f>
        <v>0</v>
      </c>
      <c r="L247">
        <f>SUMIF(résultats!B:B,classement!F247,résultats!Q:Q)</f>
        <v>0</v>
      </c>
      <c r="M247" s="2" t="str">
        <f t="shared" si="26"/>
        <v>0/0</v>
      </c>
      <c r="N247" s="3">
        <f t="shared" si="27"/>
        <v>0</v>
      </c>
      <c r="O247">
        <f>ROUND(SUMIF(résultats!B:B,classement!F247,résultats!U:U),0)</f>
        <v>0</v>
      </c>
      <c r="P247">
        <f>SUMIF(résultats!B:B,classement!F247,résultats!T:T)</f>
        <v>0</v>
      </c>
      <c r="Q247" s="2" t="str">
        <f t="shared" si="28"/>
        <v>0/0</v>
      </c>
      <c r="R247" s="3">
        <f t="shared" si="29"/>
        <v>0</v>
      </c>
      <c r="S247">
        <f>ROUND(SUMIF(résultats!B:B,classement!F247,résultats!X:X),0)</f>
        <v>0</v>
      </c>
      <c r="T247">
        <f>SUMIF(résultats!B:B,classement!F247,résultats!W:W)</f>
        <v>0</v>
      </c>
      <c r="U247" s="2" t="str">
        <f t="shared" si="30"/>
        <v>0/0</v>
      </c>
      <c r="V247" s="3">
        <f t="shared" si="31"/>
        <v>0</v>
      </c>
    </row>
    <row r="248" spans="1:22" ht="14.25">
      <c r="A248">
        <v>13343</v>
      </c>
      <c r="B248" t="s">
        <v>336</v>
      </c>
      <c r="C248" t="s">
        <v>287</v>
      </c>
      <c r="D248" t="s">
        <v>258</v>
      </c>
      <c r="E248" t="s">
        <v>327</v>
      </c>
      <c r="F248">
        <v>1126723</v>
      </c>
      <c r="G248" s="1">
        <f>ROUND(SUMIF(résultats!B:B,classement!F248,résultats!O:O),0)</f>
        <v>0</v>
      </c>
      <c r="H248">
        <f>SUMIF(résultats!B:B,classement!F248,résultats!N:N)</f>
        <v>0</v>
      </c>
      <c r="I248" s="2" t="str">
        <f t="shared" si="24"/>
        <v>0/0</v>
      </c>
      <c r="J248" s="3">
        <f t="shared" si="25"/>
        <v>0</v>
      </c>
      <c r="K248">
        <f>ROUND(SUMIF(résultats!B:B,classement!F248,résultats!R:R),0)</f>
        <v>0</v>
      </c>
      <c r="L248">
        <f>SUMIF(résultats!B:B,classement!F248,résultats!Q:Q)</f>
        <v>0</v>
      </c>
      <c r="M248" s="2" t="str">
        <f t="shared" si="26"/>
        <v>0/0</v>
      </c>
      <c r="N248" s="3">
        <f t="shared" si="27"/>
        <v>0</v>
      </c>
      <c r="O248">
        <f>ROUND(SUMIF(résultats!B:B,classement!F248,résultats!U:U),0)</f>
        <v>0</v>
      </c>
      <c r="P248">
        <f>SUMIF(résultats!B:B,classement!F248,résultats!T:T)</f>
        <v>0</v>
      </c>
      <c r="Q248" s="2" t="str">
        <f t="shared" si="28"/>
        <v>0/0</v>
      </c>
      <c r="R248" s="3">
        <f t="shared" si="29"/>
        <v>0</v>
      </c>
      <c r="S248">
        <f>ROUND(SUMIF(résultats!B:B,classement!F248,résultats!X:X),0)</f>
        <v>0</v>
      </c>
      <c r="T248">
        <f>SUMIF(résultats!B:B,classement!F248,résultats!W:W)</f>
        <v>0</v>
      </c>
      <c r="U248" s="2" t="str">
        <f t="shared" si="30"/>
        <v>0/0</v>
      </c>
      <c r="V248" s="3">
        <f t="shared" si="31"/>
        <v>0</v>
      </c>
    </row>
    <row r="249" spans="1:22" ht="14.25">
      <c r="A249">
        <v>13343</v>
      </c>
      <c r="B249" t="s">
        <v>172</v>
      </c>
      <c r="C249" t="s">
        <v>288</v>
      </c>
      <c r="D249" t="s">
        <v>258</v>
      </c>
      <c r="E249" t="s">
        <v>327</v>
      </c>
      <c r="F249">
        <v>1047864</v>
      </c>
      <c r="G249" s="1">
        <f>ROUND(SUMIF(résultats!B:B,classement!F249,résultats!O:O),0)</f>
        <v>0</v>
      </c>
      <c r="H249">
        <f>SUMIF(résultats!B:B,classement!F249,résultats!N:N)</f>
        <v>0</v>
      </c>
      <c r="I249" s="2" t="str">
        <f t="shared" si="24"/>
        <v>0/0</v>
      </c>
      <c r="J249" s="3">
        <f t="shared" si="25"/>
        <v>0</v>
      </c>
      <c r="K249">
        <f>ROUND(SUMIF(résultats!B:B,classement!F249,résultats!R:R),0)</f>
        <v>0</v>
      </c>
      <c r="L249">
        <f>SUMIF(résultats!B:B,classement!F249,résultats!Q:Q)</f>
        <v>0</v>
      </c>
      <c r="M249" s="2" t="str">
        <f t="shared" si="26"/>
        <v>0/0</v>
      </c>
      <c r="N249" s="3">
        <f t="shared" si="27"/>
        <v>0</v>
      </c>
      <c r="O249">
        <f>ROUND(SUMIF(résultats!B:B,classement!F249,résultats!U:U),0)</f>
        <v>0</v>
      </c>
      <c r="P249">
        <f>SUMIF(résultats!B:B,classement!F249,résultats!T:T)</f>
        <v>0</v>
      </c>
      <c r="Q249" s="2" t="str">
        <f t="shared" si="28"/>
        <v>0/0</v>
      </c>
      <c r="R249" s="3">
        <f t="shared" si="29"/>
        <v>0</v>
      </c>
      <c r="S249">
        <f>ROUND(SUMIF(résultats!B:B,classement!F249,résultats!X:X),0)</f>
        <v>0</v>
      </c>
      <c r="T249">
        <f>SUMIF(résultats!B:B,classement!F249,résultats!W:W)</f>
        <v>0</v>
      </c>
      <c r="U249" s="2" t="str">
        <f t="shared" si="30"/>
        <v>0/0</v>
      </c>
      <c r="V249" s="3">
        <f t="shared" si="31"/>
        <v>0</v>
      </c>
    </row>
    <row r="250" spans="1:22" ht="14.25">
      <c r="A250">
        <v>13343</v>
      </c>
      <c r="B250" t="s">
        <v>358</v>
      </c>
      <c r="C250" t="s">
        <v>288</v>
      </c>
      <c r="D250" t="s">
        <v>258</v>
      </c>
      <c r="E250" t="s">
        <v>101</v>
      </c>
      <c r="F250">
        <v>1098052</v>
      </c>
      <c r="G250" s="1">
        <f>ROUND(SUMIF(résultats!B:B,classement!F250,résultats!O:O),0)</f>
        <v>0</v>
      </c>
      <c r="H250">
        <f>SUMIF(résultats!B:B,classement!F250,résultats!N:N)</f>
        <v>0</v>
      </c>
      <c r="I250" s="2" t="str">
        <f t="shared" si="24"/>
        <v>0/0</v>
      </c>
      <c r="J250" s="3">
        <f t="shared" si="25"/>
        <v>0</v>
      </c>
      <c r="K250">
        <f>ROUND(SUMIF(résultats!B:B,classement!F250,résultats!R:R),0)</f>
        <v>0</v>
      </c>
      <c r="L250">
        <f>SUMIF(résultats!B:B,classement!F250,résultats!Q:Q)</f>
        <v>0</v>
      </c>
      <c r="M250" s="2" t="str">
        <f t="shared" si="26"/>
        <v>0/0</v>
      </c>
      <c r="N250" s="3">
        <f t="shared" si="27"/>
        <v>0</v>
      </c>
      <c r="O250">
        <f>ROUND(SUMIF(résultats!B:B,classement!F250,résultats!U:U),0)</f>
        <v>0</v>
      </c>
      <c r="P250">
        <f>SUMIF(résultats!B:B,classement!F250,résultats!T:T)</f>
        <v>0</v>
      </c>
      <c r="Q250" s="2" t="str">
        <f t="shared" si="28"/>
        <v>0/0</v>
      </c>
      <c r="R250" s="3">
        <f t="shared" si="29"/>
        <v>0</v>
      </c>
      <c r="S250">
        <f>ROUND(SUMIF(résultats!B:B,classement!F250,résultats!X:X),0)</f>
        <v>0</v>
      </c>
      <c r="T250">
        <f>SUMIF(résultats!B:B,classement!F250,résultats!W:W)</f>
        <v>0</v>
      </c>
      <c r="U250" s="2" t="str">
        <f t="shared" si="30"/>
        <v>0/0</v>
      </c>
      <c r="V250" s="3">
        <f t="shared" si="31"/>
        <v>0</v>
      </c>
    </row>
    <row r="251" spans="1:22" ht="14.25">
      <c r="A251">
        <v>13343</v>
      </c>
      <c r="B251" t="s">
        <v>359</v>
      </c>
      <c r="C251" t="s">
        <v>288</v>
      </c>
      <c r="D251" t="s">
        <v>258</v>
      </c>
      <c r="E251" t="s">
        <v>101</v>
      </c>
      <c r="F251">
        <v>2600572</v>
      </c>
      <c r="G251" s="1">
        <f>ROUND(SUMIF(résultats!B:B,classement!F251,résultats!O:O),0)</f>
        <v>0</v>
      </c>
      <c r="H251">
        <f>SUMIF(résultats!B:B,classement!F251,résultats!N:N)</f>
        <v>0</v>
      </c>
      <c r="I251" s="2" t="str">
        <f t="shared" si="24"/>
        <v>0/0</v>
      </c>
      <c r="J251" s="3">
        <f t="shared" si="25"/>
        <v>0</v>
      </c>
      <c r="K251">
        <f>ROUND(SUMIF(résultats!B:B,classement!F251,résultats!R:R),0)</f>
        <v>0</v>
      </c>
      <c r="L251">
        <f>SUMIF(résultats!B:B,classement!F251,résultats!Q:Q)</f>
        <v>0</v>
      </c>
      <c r="M251" s="2" t="str">
        <f t="shared" si="26"/>
        <v>0/0</v>
      </c>
      <c r="N251" s="3">
        <f t="shared" si="27"/>
        <v>0</v>
      </c>
      <c r="O251">
        <f>ROUND(SUMIF(résultats!B:B,classement!F251,résultats!U:U),0)</f>
        <v>0</v>
      </c>
      <c r="P251">
        <f>SUMIF(résultats!B:B,classement!F251,résultats!T:T)</f>
        <v>0</v>
      </c>
      <c r="Q251" s="2" t="str">
        <f t="shared" si="28"/>
        <v>0/0</v>
      </c>
      <c r="R251" s="3">
        <f t="shared" si="29"/>
        <v>0</v>
      </c>
      <c r="S251">
        <f>ROUND(SUMIF(résultats!B:B,classement!F251,résultats!X:X),0)</f>
        <v>0</v>
      </c>
      <c r="T251">
        <f>SUMIF(résultats!B:B,classement!F251,résultats!W:W)</f>
        <v>0</v>
      </c>
      <c r="U251" s="2" t="str">
        <f t="shared" si="30"/>
        <v>0/0</v>
      </c>
      <c r="V251" s="3">
        <f t="shared" si="31"/>
        <v>0</v>
      </c>
    </row>
    <row r="252" spans="1:22" ht="14.25">
      <c r="A252">
        <v>13343</v>
      </c>
      <c r="B252" t="s">
        <v>440</v>
      </c>
      <c r="C252" t="s">
        <v>287</v>
      </c>
      <c r="D252">
        <v>7</v>
      </c>
      <c r="E252" t="s">
        <v>212</v>
      </c>
      <c r="F252">
        <v>1222919</v>
      </c>
      <c r="G252" s="1">
        <f>ROUND(SUMIF(résultats!B:B,classement!F252,résultats!O:O),0)</f>
        <v>0</v>
      </c>
      <c r="H252">
        <f>SUMIF(résultats!B:B,classement!F252,résultats!N:N)</f>
        <v>0</v>
      </c>
      <c r="I252" s="2" t="str">
        <f t="shared" si="24"/>
        <v>0/0</v>
      </c>
      <c r="J252" s="3">
        <f t="shared" si="25"/>
        <v>0</v>
      </c>
      <c r="K252">
        <f>ROUND(SUMIF(résultats!B:B,classement!F252,résultats!R:R),0)</f>
        <v>0</v>
      </c>
      <c r="L252">
        <f>SUMIF(résultats!B:B,classement!F252,résultats!Q:Q)</f>
        <v>0</v>
      </c>
      <c r="M252" s="2" t="str">
        <f t="shared" si="26"/>
        <v>0/0</v>
      </c>
      <c r="N252" s="3">
        <f t="shared" si="27"/>
        <v>0</v>
      </c>
      <c r="O252">
        <f>ROUND(SUMIF(résultats!B:B,classement!F252,résultats!U:U),0)</f>
        <v>0</v>
      </c>
      <c r="P252">
        <f>SUMIF(résultats!B:B,classement!F252,résultats!T:T)</f>
        <v>0</v>
      </c>
      <c r="Q252" s="2" t="str">
        <f t="shared" si="28"/>
        <v>0/0</v>
      </c>
      <c r="R252" s="3">
        <f t="shared" si="29"/>
        <v>0</v>
      </c>
      <c r="S252">
        <f>ROUND(SUMIF(résultats!B:B,classement!F252,résultats!X:X),0)</f>
        <v>0</v>
      </c>
      <c r="T252">
        <f>SUMIF(résultats!B:B,classement!F252,résultats!W:W)</f>
        <v>0</v>
      </c>
      <c r="U252" s="2" t="str">
        <f t="shared" si="30"/>
        <v>0/0</v>
      </c>
      <c r="V252" s="3">
        <f t="shared" si="31"/>
        <v>0</v>
      </c>
    </row>
    <row r="253" spans="1:22" ht="14.25">
      <c r="A253">
        <v>13416</v>
      </c>
      <c r="B253" t="s">
        <v>337</v>
      </c>
      <c r="C253" t="s">
        <v>288</v>
      </c>
      <c r="D253" t="s">
        <v>258</v>
      </c>
      <c r="E253" t="s">
        <v>327</v>
      </c>
      <c r="F253">
        <v>1032758</v>
      </c>
      <c r="G253" s="1">
        <f>ROUND(SUMIF(résultats!B:B,classement!F253,résultats!O:O),0)</f>
        <v>0</v>
      </c>
      <c r="H253">
        <f>SUMIF(résultats!B:B,classement!F253,résultats!N:N)</f>
        <v>0</v>
      </c>
      <c r="I253" s="2" t="str">
        <f t="shared" si="24"/>
        <v>0/0</v>
      </c>
      <c r="J253" s="3">
        <f t="shared" si="25"/>
        <v>0</v>
      </c>
      <c r="K253">
        <f>ROUND(SUMIF(résultats!B:B,classement!F253,résultats!R:R),0)</f>
        <v>0</v>
      </c>
      <c r="L253">
        <f>SUMIF(résultats!B:B,classement!F253,résultats!Q:Q)</f>
        <v>0</v>
      </c>
      <c r="M253" s="2" t="str">
        <f t="shared" si="26"/>
        <v>0/0</v>
      </c>
      <c r="N253" s="3">
        <f t="shared" si="27"/>
        <v>0</v>
      </c>
      <c r="O253">
        <f>ROUND(SUMIF(résultats!B:B,classement!F253,résultats!U:U),0)</f>
        <v>0</v>
      </c>
      <c r="P253">
        <f>SUMIF(résultats!B:B,classement!F253,résultats!T:T)</f>
        <v>0</v>
      </c>
      <c r="Q253" s="2" t="str">
        <f t="shared" si="28"/>
        <v>0/0</v>
      </c>
      <c r="R253" s="3">
        <f t="shared" si="29"/>
        <v>0</v>
      </c>
      <c r="S253">
        <f>ROUND(SUMIF(résultats!B:B,classement!F253,résultats!X:X),0)</f>
        <v>0</v>
      </c>
      <c r="T253">
        <f>SUMIF(résultats!B:B,classement!F253,résultats!W:W)</f>
        <v>0</v>
      </c>
      <c r="U253" s="2" t="str">
        <f t="shared" si="30"/>
        <v>0/0</v>
      </c>
      <c r="V253" s="3">
        <f t="shared" si="31"/>
        <v>0</v>
      </c>
    </row>
    <row r="254" spans="1:22" ht="14.25">
      <c r="A254">
        <v>13416</v>
      </c>
      <c r="B254" t="s">
        <v>360</v>
      </c>
      <c r="C254" t="s">
        <v>26</v>
      </c>
      <c r="D254" t="s">
        <v>258</v>
      </c>
      <c r="E254" t="s">
        <v>101</v>
      </c>
      <c r="F254">
        <v>1096275</v>
      </c>
      <c r="G254" s="1">
        <f>ROUND(SUMIF(résultats!B:B,classement!F254,résultats!O:O),0)</f>
        <v>0</v>
      </c>
      <c r="H254">
        <f>SUMIF(résultats!B:B,classement!F254,résultats!N:N)</f>
        <v>0</v>
      </c>
      <c r="I254" s="2" t="str">
        <f t="shared" si="24"/>
        <v>0/0</v>
      </c>
      <c r="J254" s="3">
        <f t="shared" si="25"/>
        <v>0</v>
      </c>
      <c r="K254">
        <f>ROUND(SUMIF(résultats!B:B,classement!F254,résultats!R:R),0)</f>
        <v>0</v>
      </c>
      <c r="L254">
        <f>SUMIF(résultats!B:B,classement!F254,résultats!Q:Q)</f>
        <v>0</v>
      </c>
      <c r="M254" s="2" t="str">
        <f t="shared" si="26"/>
        <v>0/0</v>
      </c>
      <c r="N254" s="3">
        <f t="shared" si="27"/>
        <v>0</v>
      </c>
      <c r="O254">
        <f>ROUND(SUMIF(résultats!B:B,classement!F254,résultats!U:U),0)</f>
        <v>0</v>
      </c>
      <c r="P254">
        <f>SUMIF(résultats!B:B,classement!F254,résultats!T:T)</f>
        <v>0</v>
      </c>
      <c r="Q254" s="2" t="str">
        <f t="shared" si="28"/>
        <v>0/0</v>
      </c>
      <c r="R254" s="3">
        <f t="shared" si="29"/>
        <v>0</v>
      </c>
      <c r="S254">
        <f>ROUND(SUMIF(résultats!B:B,classement!F254,résultats!X:X),0)</f>
        <v>0</v>
      </c>
      <c r="T254">
        <f>SUMIF(résultats!B:B,classement!F254,résultats!W:W)</f>
        <v>0</v>
      </c>
      <c r="U254" s="2" t="str">
        <f t="shared" si="30"/>
        <v>0/0</v>
      </c>
      <c r="V254" s="3">
        <f t="shared" si="31"/>
        <v>0</v>
      </c>
    </row>
    <row r="255" spans="1:22" ht="14.25">
      <c r="A255">
        <v>13416</v>
      </c>
      <c r="B255" t="s">
        <v>386</v>
      </c>
      <c r="C255" t="s">
        <v>287</v>
      </c>
      <c r="D255">
        <v>7</v>
      </c>
      <c r="E255" t="s">
        <v>159</v>
      </c>
      <c r="F255">
        <v>1184352</v>
      </c>
      <c r="G255" s="1">
        <f>ROUND(SUMIF(résultats!B:B,classement!F255,résultats!O:O),0)</f>
        <v>0</v>
      </c>
      <c r="H255">
        <f>SUMIF(résultats!B:B,classement!F255,résultats!N:N)</f>
        <v>0</v>
      </c>
      <c r="I255" s="2" t="str">
        <f t="shared" si="24"/>
        <v>0/0</v>
      </c>
      <c r="J255" s="3">
        <f t="shared" si="25"/>
        <v>0</v>
      </c>
      <c r="K255">
        <f>ROUND(SUMIF(résultats!B:B,classement!F255,résultats!R:R),0)</f>
        <v>0</v>
      </c>
      <c r="L255">
        <f>SUMIF(résultats!B:B,classement!F255,résultats!Q:Q)</f>
        <v>0</v>
      </c>
      <c r="M255" s="2" t="str">
        <f t="shared" si="26"/>
        <v>0/0</v>
      </c>
      <c r="N255" s="3">
        <f t="shared" si="27"/>
        <v>0</v>
      </c>
      <c r="O255">
        <f>ROUND(SUMIF(résultats!B:B,classement!F255,résultats!U:U),0)</f>
        <v>0</v>
      </c>
      <c r="P255">
        <f>SUMIF(résultats!B:B,classement!F255,résultats!T:T)</f>
        <v>0</v>
      </c>
      <c r="Q255" s="2" t="str">
        <f t="shared" si="28"/>
        <v>0/0</v>
      </c>
      <c r="R255" s="3">
        <f t="shared" si="29"/>
        <v>0</v>
      </c>
      <c r="S255">
        <f>ROUND(SUMIF(résultats!B:B,classement!F255,résultats!X:X),0)</f>
        <v>0</v>
      </c>
      <c r="T255">
        <f>SUMIF(résultats!B:B,classement!F255,résultats!W:W)</f>
        <v>0</v>
      </c>
      <c r="U255" s="2" t="str">
        <f t="shared" si="30"/>
        <v>0/0</v>
      </c>
      <c r="V255" s="3">
        <f t="shared" si="31"/>
        <v>0</v>
      </c>
    </row>
    <row r="256" spans="1:22" ht="14.25">
      <c r="A256">
        <v>13416</v>
      </c>
      <c r="B256" t="s">
        <v>399</v>
      </c>
      <c r="C256" t="s">
        <v>288</v>
      </c>
      <c r="D256">
        <v>7</v>
      </c>
      <c r="E256" t="s">
        <v>173</v>
      </c>
      <c r="F256">
        <v>1117971</v>
      </c>
      <c r="G256" s="1">
        <f>ROUND(SUMIF(résultats!B:B,classement!F256,résultats!O:O),0)</f>
        <v>0</v>
      </c>
      <c r="H256">
        <f>SUMIF(résultats!B:B,classement!F256,résultats!N:N)</f>
        <v>0</v>
      </c>
      <c r="I256" s="2" t="str">
        <f t="shared" si="24"/>
        <v>0/0</v>
      </c>
      <c r="J256" s="3">
        <f t="shared" si="25"/>
        <v>0</v>
      </c>
      <c r="K256">
        <f>ROUND(SUMIF(résultats!B:B,classement!F256,résultats!R:R),0)</f>
        <v>0</v>
      </c>
      <c r="L256">
        <f>SUMIF(résultats!B:B,classement!F256,résultats!Q:Q)</f>
        <v>0</v>
      </c>
      <c r="M256" s="2" t="str">
        <f t="shared" si="26"/>
        <v>0/0</v>
      </c>
      <c r="N256" s="3">
        <f t="shared" si="27"/>
        <v>0</v>
      </c>
      <c r="O256">
        <f>ROUND(SUMIF(résultats!B:B,classement!F256,résultats!U:U),0)</f>
        <v>0</v>
      </c>
      <c r="P256">
        <f>SUMIF(résultats!B:B,classement!F256,résultats!T:T)</f>
        <v>0</v>
      </c>
      <c r="Q256" s="2" t="str">
        <f t="shared" si="28"/>
        <v>0/0</v>
      </c>
      <c r="R256" s="3">
        <f t="shared" si="29"/>
        <v>0</v>
      </c>
      <c r="S256">
        <f>ROUND(SUMIF(résultats!B:B,classement!F256,résultats!X:X),0)</f>
        <v>0</v>
      </c>
      <c r="T256">
        <f>SUMIF(résultats!B:B,classement!F256,résultats!W:W)</f>
        <v>0</v>
      </c>
      <c r="U256" s="2" t="str">
        <f t="shared" si="30"/>
        <v>0/0</v>
      </c>
      <c r="V256" s="3">
        <f t="shared" si="31"/>
        <v>0</v>
      </c>
    </row>
    <row r="257" spans="1:22" ht="14.25">
      <c r="A257">
        <v>13514</v>
      </c>
      <c r="B257" t="s">
        <v>294</v>
      </c>
      <c r="C257" t="s">
        <v>288</v>
      </c>
      <c r="D257" t="s">
        <v>258</v>
      </c>
      <c r="E257" t="s">
        <v>41</v>
      </c>
      <c r="F257">
        <v>1044223</v>
      </c>
      <c r="G257" s="1">
        <f>ROUND(SUMIF(résultats!B:B,classement!F257,résultats!O:O),0)</f>
        <v>0</v>
      </c>
      <c r="H257">
        <f>SUMIF(résultats!B:B,classement!F257,résultats!N:N)</f>
        <v>0</v>
      </c>
      <c r="I257" s="2" t="str">
        <f t="shared" si="24"/>
        <v>0/0</v>
      </c>
      <c r="J257" s="3">
        <f t="shared" si="25"/>
        <v>0</v>
      </c>
      <c r="K257">
        <f>ROUND(SUMIF(résultats!B:B,classement!F257,résultats!R:R),0)</f>
        <v>0</v>
      </c>
      <c r="L257">
        <f>SUMIF(résultats!B:B,classement!F257,résultats!Q:Q)</f>
        <v>0</v>
      </c>
      <c r="M257" s="2" t="str">
        <f t="shared" si="26"/>
        <v>0/0</v>
      </c>
      <c r="N257" s="3">
        <f t="shared" si="27"/>
        <v>0</v>
      </c>
      <c r="O257">
        <f>ROUND(SUMIF(résultats!B:B,classement!F257,résultats!U:U),0)</f>
        <v>0</v>
      </c>
      <c r="P257">
        <f>SUMIF(résultats!B:B,classement!F257,résultats!T:T)</f>
        <v>0</v>
      </c>
      <c r="Q257" s="2" t="str">
        <f t="shared" si="28"/>
        <v>0/0</v>
      </c>
      <c r="R257" s="3">
        <f t="shared" si="29"/>
        <v>0</v>
      </c>
      <c r="S257">
        <f>ROUND(SUMIF(résultats!B:B,classement!F257,résultats!X:X),0)</f>
        <v>0</v>
      </c>
      <c r="T257">
        <f>SUMIF(résultats!B:B,classement!F257,résultats!W:W)</f>
        <v>0</v>
      </c>
      <c r="U257" s="2" t="str">
        <f t="shared" si="30"/>
        <v>0/0</v>
      </c>
      <c r="V257" s="3">
        <f t="shared" si="31"/>
        <v>0</v>
      </c>
    </row>
    <row r="258" spans="1:22" ht="14.25">
      <c r="A258">
        <v>13514</v>
      </c>
      <c r="B258" t="s">
        <v>338</v>
      </c>
      <c r="C258" t="s">
        <v>288</v>
      </c>
      <c r="D258">
        <v>7</v>
      </c>
      <c r="E258" t="s">
        <v>327</v>
      </c>
      <c r="F258">
        <v>1061598</v>
      </c>
      <c r="G258" s="1">
        <f>ROUND(SUMIF(résultats!B:B,classement!F258,résultats!O:O),0)</f>
        <v>0</v>
      </c>
      <c r="H258">
        <f>SUMIF(résultats!B:B,classement!F258,résultats!N:N)</f>
        <v>0</v>
      </c>
      <c r="I258" s="2" t="str">
        <f t="shared" si="24"/>
        <v>0/0</v>
      </c>
      <c r="J258" s="3">
        <f t="shared" si="25"/>
        <v>0</v>
      </c>
      <c r="K258">
        <f>ROUND(SUMIF(résultats!B:B,classement!F258,résultats!R:R),0)</f>
        <v>0</v>
      </c>
      <c r="L258">
        <f>SUMIF(résultats!B:B,classement!F258,résultats!Q:Q)</f>
        <v>0</v>
      </c>
      <c r="M258" s="2" t="str">
        <f t="shared" si="26"/>
        <v>0/0</v>
      </c>
      <c r="N258" s="3">
        <f t="shared" si="27"/>
        <v>0</v>
      </c>
      <c r="O258">
        <f>ROUND(SUMIF(résultats!B:B,classement!F258,résultats!U:U),0)</f>
        <v>0</v>
      </c>
      <c r="P258">
        <f>SUMIF(résultats!B:B,classement!F258,résultats!T:T)</f>
        <v>0</v>
      </c>
      <c r="Q258" s="2" t="str">
        <f t="shared" si="28"/>
        <v>0/0</v>
      </c>
      <c r="R258" s="3">
        <f t="shared" si="29"/>
        <v>0</v>
      </c>
      <c r="S258">
        <f>ROUND(SUMIF(résultats!B:B,classement!F258,résultats!X:X),0)</f>
        <v>0</v>
      </c>
      <c r="T258">
        <f>SUMIF(résultats!B:B,classement!F258,résultats!W:W)</f>
        <v>0</v>
      </c>
      <c r="U258" s="2" t="str">
        <f t="shared" si="30"/>
        <v>0/0</v>
      </c>
      <c r="V258" s="3">
        <f t="shared" si="31"/>
        <v>0</v>
      </c>
    </row>
    <row r="259" spans="1:22" ht="14.25">
      <c r="A259">
        <v>13514</v>
      </c>
      <c r="B259" t="s">
        <v>384</v>
      </c>
      <c r="C259" t="s">
        <v>26</v>
      </c>
      <c r="D259" t="s">
        <v>258</v>
      </c>
      <c r="E259" t="s">
        <v>380</v>
      </c>
      <c r="F259">
        <v>1057953</v>
      </c>
      <c r="G259" s="1">
        <f>ROUND(SUMIF(résultats!B:B,classement!F259,résultats!O:O),0)</f>
        <v>0</v>
      </c>
      <c r="H259">
        <f>SUMIF(résultats!B:B,classement!F259,résultats!N:N)</f>
        <v>0</v>
      </c>
      <c r="I259" s="2" t="str">
        <f aca="true" t="shared" si="32" ref="I259:I312">CONCATENATE(G259,"/",H259)</f>
        <v>0/0</v>
      </c>
      <c r="J259" s="3">
        <f aca="true" t="shared" si="33" ref="J259:J312">IF(H259&gt;0,G259/H259,0)</f>
        <v>0</v>
      </c>
      <c r="K259">
        <f>ROUND(SUMIF(résultats!B:B,classement!F259,résultats!R:R),0)</f>
        <v>0</v>
      </c>
      <c r="L259">
        <f>SUMIF(résultats!B:B,classement!F259,résultats!Q:Q)</f>
        <v>0</v>
      </c>
      <c r="M259" s="2" t="str">
        <f aca="true" t="shared" si="34" ref="M259:M312">CONCATENATE(K259,"/",L259)</f>
        <v>0/0</v>
      </c>
      <c r="N259" s="3">
        <f aca="true" t="shared" si="35" ref="N259:N312">IF(L259&gt;0,K259/L259,0)</f>
        <v>0</v>
      </c>
      <c r="O259">
        <f>ROUND(SUMIF(résultats!B:B,classement!F259,résultats!U:U),0)</f>
        <v>0</v>
      </c>
      <c r="P259">
        <f>SUMIF(résultats!B:B,classement!F259,résultats!T:T)</f>
        <v>0</v>
      </c>
      <c r="Q259" s="2" t="str">
        <f aca="true" t="shared" si="36" ref="Q259:Q312">CONCATENATE(O259,"/",P259)</f>
        <v>0/0</v>
      </c>
      <c r="R259" s="3">
        <f aca="true" t="shared" si="37" ref="R259:R312">IF(P259&gt;0,O259/P259,0)</f>
        <v>0</v>
      </c>
      <c r="S259">
        <f>ROUND(SUMIF(résultats!B:B,classement!F259,résultats!X:X),0)</f>
        <v>0</v>
      </c>
      <c r="T259">
        <f>SUMIF(résultats!B:B,classement!F259,résultats!W:W)</f>
        <v>0</v>
      </c>
      <c r="U259" s="2" t="str">
        <f aca="true" t="shared" si="38" ref="U259:U312">CONCATENATE(S259,"/",T259)</f>
        <v>0/0</v>
      </c>
      <c r="V259" s="3">
        <f aca="true" t="shared" si="39" ref="V259:V312">IF(T259&gt;0,S259/T259,0)</f>
        <v>0</v>
      </c>
    </row>
    <row r="260" spans="1:22" ht="14.25">
      <c r="A260">
        <v>13514</v>
      </c>
      <c r="B260" t="s">
        <v>400</v>
      </c>
      <c r="E260" t="s">
        <v>173</v>
      </c>
      <c r="F260">
        <v>1101708</v>
      </c>
      <c r="G260" s="1">
        <f>ROUND(SUMIF(résultats!B:B,classement!F260,résultats!O:O),0)</f>
        <v>0</v>
      </c>
      <c r="H260">
        <f>SUMIF(résultats!B:B,classement!F260,résultats!N:N)</f>
        <v>0</v>
      </c>
      <c r="I260" s="2" t="str">
        <f t="shared" si="32"/>
        <v>0/0</v>
      </c>
      <c r="J260" s="3">
        <f t="shared" si="33"/>
        <v>0</v>
      </c>
      <c r="K260">
        <f>ROUND(SUMIF(résultats!B:B,classement!F260,résultats!R:R),0)</f>
        <v>0</v>
      </c>
      <c r="L260">
        <f>SUMIF(résultats!B:B,classement!F260,résultats!Q:Q)</f>
        <v>0</v>
      </c>
      <c r="M260" s="2" t="str">
        <f t="shared" si="34"/>
        <v>0/0</v>
      </c>
      <c r="N260" s="3">
        <f t="shared" si="35"/>
        <v>0</v>
      </c>
      <c r="O260">
        <f>ROUND(SUMIF(résultats!B:B,classement!F260,résultats!U:U),0)</f>
        <v>0</v>
      </c>
      <c r="P260">
        <f>SUMIF(résultats!B:B,classement!F260,résultats!T:T)</f>
        <v>0</v>
      </c>
      <c r="Q260" s="2" t="str">
        <f t="shared" si="36"/>
        <v>0/0</v>
      </c>
      <c r="R260" s="3">
        <f t="shared" si="37"/>
        <v>0</v>
      </c>
      <c r="S260">
        <f>ROUND(SUMIF(résultats!B:B,classement!F260,résultats!X:X),0)</f>
        <v>0</v>
      </c>
      <c r="T260">
        <f>SUMIF(résultats!B:B,classement!F260,résultats!W:W)</f>
        <v>0</v>
      </c>
      <c r="U260" s="2" t="str">
        <f t="shared" si="38"/>
        <v>0/0</v>
      </c>
      <c r="V260" s="3">
        <f t="shared" si="39"/>
        <v>0</v>
      </c>
    </row>
    <row r="261" spans="1:22" ht="14.25">
      <c r="A261">
        <v>13628</v>
      </c>
      <c r="B261" t="s">
        <v>295</v>
      </c>
      <c r="C261" t="s">
        <v>288</v>
      </c>
      <c r="D261">
        <v>7</v>
      </c>
      <c r="E261" t="s">
        <v>41</v>
      </c>
      <c r="F261">
        <v>1105906</v>
      </c>
      <c r="G261" s="1">
        <f>ROUND(SUMIF(résultats!B:B,classement!F261,résultats!O:O),0)</f>
        <v>0</v>
      </c>
      <c r="H261">
        <f>SUMIF(résultats!B:B,classement!F261,résultats!N:N)</f>
        <v>0</v>
      </c>
      <c r="I261" s="2" t="str">
        <f t="shared" si="32"/>
        <v>0/0</v>
      </c>
      <c r="J261" s="3">
        <f t="shared" si="33"/>
        <v>0</v>
      </c>
      <c r="K261">
        <f>ROUND(SUMIF(résultats!B:B,classement!F261,résultats!R:R),0)</f>
        <v>0</v>
      </c>
      <c r="L261">
        <f>SUMIF(résultats!B:B,classement!F261,résultats!Q:Q)</f>
        <v>0</v>
      </c>
      <c r="M261" s="2" t="str">
        <f t="shared" si="34"/>
        <v>0/0</v>
      </c>
      <c r="N261" s="3">
        <f t="shared" si="35"/>
        <v>0</v>
      </c>
      <c r="O261">
        <f>ROUND(SUMIF(résultats!B:B,classement!F261,résultats!U:U),0)</f>
        <v>0</v>
      </c>
      <c r="P261">
        <f>SUMIF(résultats!B:B,classement!F261,résultats!T:T)</f>
        <v>0</v>
      </c>
      <c r="Q261" s="2" t="str">
        <f t="shared" si="36"/>
        <v>0/0</v>
      </c>
      <c r="R261" s="3">
        <f t="shared" si="37"/>
        <v>0</v>
      </c>
      <c r="S261">
        <f>ROUND(SUMIF(résultats!B:B,classement!F261,résultats!X:X),0)</f>
        <v>0</v>
      </c>
      <c r="T261">
        <f>SUMIF(résultats!B:B,classement!F261,résultats!W:W)</f>
        <v>0</v>
      </c>
      <c r="U261" s="2" t="str">
        <f t="shared" si="38"/>
        <v>0/0</v>
      </c>
      <c r="V261" s="3">
        <f t="shared" si="39"/>
        <v>0</v>
      </c>
    </row>
    <row r="262" spans="1:22" ht="14.25">
      <c r="A262">
        <v>13628</v>
      </c>
      <c r="B262" t="s">
        <v>296</v>
      </c>
      <c r="C262" t="s">
        <v>287</v>
      </c>
      <c r="D262">
        <v>7</v>
      </c>
      <c r="E262" t="s">
        <v>41</v>
      </c>
      <c r="F262">
        <v>1107386</v>
      </c>
      <c r="G262" s="1">
        <f>ROUND(SUMIF(résultats!B:B,classement!F262,résultats!O:O),0)</f>
        <v>0</v>
      </c>
      <c r="H262">
        <f>SUMIF(résultats!B:B,classement!F262,résultats!N:N)</f>
        <v>0</v>
      </c>
      <c r="I262" s="2" t="str">
        <f t="shared" si="32"/>
        <v>0/0</v>
      </c>
      <c r="J262" s="3">
        <f t="shared" si="33"/>
        <v>0</v>
      </c>
      <c r="K262">
        <f>ROUND(SUMIF(résultats!B:B,classement!F262,résultats!R:R),0)</f>
        <v>0</v>
      </c>
      <c r="L262">
        <f>SUMIF(résultats!B:B,classement!F262,résultats!Q:Q)</f>
        <v>0</v>
      </c>
      <c r="M262" s="2" t="str">
        <f t="shared" si="34"/>
        <v>0/0</v>
      </c>
      <c r="N262" s="3">
        <f t="shared" si="35"/>
        <v>0</v>
      </c>
      <c r="O262">
        <f>ROUND(SUMIF(résultats!B:B,classement!F262,résultats!U:U),0)</f>
        <v>0</v>
      </c>
      <c r="P262">
        <f>SUMIF(résultats!B:B,classement!F262,résultats!T:T)</f>
        <v>0</v>
      </c>
      <c r="Q262" s="2" t="str">
        <f t="shared" si="36"/>
        <v>0/0</v>
      </c>
      <c r="R262" s="3">
        <f t="shared" si="37"/>
        <v>0</v>
      </c>
      <c r="S262">
        <f>ROUND(SUMIF(résultats!B:B,classement!F262,résultats!X:X),0)</f>
        <v>0</v>
      </c>
      <c r="T262">
        <f>SUMIF(résultats!B:B,classement!F262,résultats!W:W)</f>
        <v>0</v>
      </c>
      <c r="U262" s="2" t="str">
        <f t="shared" si="38"/>
        <v>0/0</v>
      </c>
      <c r="V262" s="3">
        <f t="shared" si="39"/>
        <v>0</v>
      </c>
    </row>
    <row r="263" spans="1:22" ht="14.25">
      <c r="A263">
        <v>13628</v>
      </c>
      <c r="B263" t="s">
        <v>306</v>
      </c>
      <c r="C263" t="s">
        <v>287</v>
      </c>
      <c r="D263">
        <v>7</v>
      </c>
      <c r="E263" t="s">
        <v>81</v>
      </c>
      <c r="F263">
        <v>1064099</v>
      </c>
      <c r="G263" s="1">
        <f>ROUND(SUMIF(résultats!B:B,classement!F263,résultats!O:O),0)</f>
        <v>0</v>
      </c>
      <c r="H263">
        <f>SUMIF(résultats!B:B,classement!F263,résultats!N:N)</f>
        <v>0</v>
      </c>
      <c r="I263" s="2" t="str">
        <f t="shared" si="32"/>
        <v>0/0</v>
      </c>
      <c r="J263" s="3">
        <f t="shared" si="33"/>
        <v>0</v>
      </c>
      <c r="K263">
        <f>ROUND(SUMIF(résultats!B:B,classement!F263,résultats!R:R),0)</f>
        <v>0</v>
      </c>
      <c r="L263">
        <f>SUMIF(résultats!B:B,classement!F263,résultats!Q:Q)</f>
        <v>0</v>
      </c>
      <c r="M263" s="2" t="str">
        <f t="shared" si="34"/>
        <v>0/0</v>
      </c>
      <c r="N263" s="3">
        <f t="shared" si="35"/>
        <v>0</v>
      </c>
      <c r="O263">
        <f>ROUND(SUMIF(résultats!B:B,classement!F263,résultats!U:U),0)</f>
        <v>0</v>
      </c>
      <c r="P263">
        <f>SUMIF(résultats!B:B,classement!F263,résultats!T:T)</f>
        <v>0</v>
      </c>
      <c r="Q263" s="2" t="str">
        <f t="shared" si="36"/>
        <v>0/0</v>
      </c>
      <c r="R263" s="3">
        <f t="shared" si="37"/>
        <v>0</v>
      </c>
      <c r="S263">
        <f>ROUND(SUMIF(résultats!B:B,classement!F263,résultats!X:X),0)</f>
        <v>0</v>
      </c>
      <c r="T263">
        <f>SUMIF(résultats!B:B,classement!F263,résultats!W:W)</f>
        <v>0</v>
      </c>
      <c r="U263" s="2" t="str">
        <f t="shared" si="38"/>
        <v>0/0</v>
      </c>
      <c r="V263" s="3">
        <f t="shared" si="39"/>
        <v>0</v>
      </c>
    </row>
    <row r="264" spans="1:22" ht="14.25">
      <c r="A264">
        <v>13628</v>
      </c>
      <c r="B264" t="s">
        <v>307</v>
      </c>
      <c r="C264" t="s">
        <v>288</v>
      </c>
      <c r="D264">
        <v>7</v>
      </c>
      <c r="E264" t="s">
        <v>81</v>
      </c>
      <c r="F264">
        <v>1062511</v>
      </c>
      <c r="G264" s="1">
        <f>ROUND(SUMIF(résultats!B:B,classement!F264,résultats!O:O),0)</f>
        <v>0</v>
      </c>
      <c r="H264">
        <f>SUMIF(résultats!B:B,classement!F264,résultats!N:N)</f>
        <v>0</v>
      </c>
      <c r="I264" s="2" t="str">
        <f t="shared" si="32"/>
        <v>0/0</v>
      </c>
      <c r="J264" s="3">
        <f t="shared" si="33"/>
        <v>0</v>
      </c>
      <c r="K264">
        <f>ROUND(SUMIF(résultats!B:B,classement!F264,résultats!R:R),0)</f>
        <v>0</v>
      </c>
      <c r="L264">
        <f>SUMIF(résultats!B:B,classement!F264,résultats!Q:Q)</f>
        <v>0</v>
      </c>
      <c r="M264" s="2" t="str">
        <f t="shared" si="34"/>
        <v>0/0</v>
      </c>
      <c r="N264" s="3">
        <f t="shared" si="35"/>
        <v>0</v>
      </c>
      <c r="O264">
        <f>ROUND(SUMIF(résultats!B:B,classement!F264,résultats!U:U),0)</f>
        <v>0</v>
      </c>
      <c r="P264">
        <f>SUMIF(résultats!B:B,classement!F264,résultats!T:T)</f>
        <v>0</v>
      </c>
      <c r="Q264" s="2" t="str">
        <f t="shared" si="36"/>
        <v>0/0</v>
      </c>
      <c r="R264" s="3">
        <f t="shared" si="37"/>
        <v>0</v>
      </c>
      <c r="S264">
        <f>ROUND(SUMIF(résultats!B:B,classement!F264,résultats!X:X),0)</f>
        <v>0</v>
      </c>
      <c r="T264">
        <f>SUMIF(résultats!B:B,classement!F264,résultats!W:W)</f>
        <v>0</v>
      </c>
      <c r="U264" s="2" t="str">
        <f t="shared" si="38"/>
        <v>0/0</v>
      </c>
      <c r="V264" s="3">
        <f t="shared" si="39"/>
        <v>0</v>
      </c>
    </row>
    <row r="265" spans="1:22" ht="14.25">
      <c r="A265">
        <v>13628</v>
      </c>
      <c r="B265" t="s">
        <v>308</v>
      </c>
      <c r="C265" t="s">
        <v>288</v>
      </c>
      <c r="D265">
        <v>7</v>
      </c>
      <c r="E265" t="s">
        <v>81</v>
      </c>
      <c r="F265">
        <v>1024331</v>
      </c>
      <c r="G265" s="1">
        <f>ROUND(SUMIF(résultats!B:B,classement!F265,résultats!O:O),0)</f>
        <v>0</v>
      </c>
      <c r="H265">
        <f>SUMIF(résultats!B:B,classement!F265,résultats!N:N)</f>
        <v>0</v>
      </c>
      <c r="I265" s="2" t="str">
        <f t="shared" si="32"/>
        <v>0/0</v>
      </c>
      <c r="J265" s="3">
        <f t="shared" si="33"/>
        <v>0</v>
      </c>
      <c r="K265">
        <f>ROUND(SUMIF(résultats!B:B,classement!F265,résultats!R:R),0)</f>
        <v>0</v>
      </c>
      <c r="L265">
        <f>SUMIF(résultats!B:B,classement!F265,résultats!Q:Q)</f>
        <v>0</v>
      </c>
      <c r="M265" s="2" t="str">
        <f t="shared" si="34"/>
        <v>0/0</v>
      </c>
      <c r="N265" s="3">
        <f t="shared" si="35"/>
        <v>0</v>
      </c>
      <c r="O265">
        <f>ROUND(SUMIF(résultats!B:B,classement!F265,résultats!U:U),0)</f>
        <v>0</v>
      </c>
      <c r="P265">
        <f>SUMIF(résultats!B:B,classement!F265,résultats!T:T)</f>
        <v>0</v>
      </c>
      <c r="Q265" s="2" t="str">
        <f t="shared" si="36"/>
        <v>0/0</v>
      </c>
      <c r="R265" s="3">
        <f t="shared" si="37"/>
        <v>0</v>
      </c>
      <c r="S265">
        <f>ROUND(SUMIF(résultats!B:B,classement!F265,résultats!X:X),0)</f>
        <v>0</v>
      </c>
      <c r="T265">
        <f>SUMIF(résultats!B:B,classement!F265,résultats!W:W)</f>
        <v>0</v>
      </c>
      <c r="U265" s="2" t="str">
        <f t="shared" si="38"/>
        <v>0/0</v>
      </c>
      <c r="V265" s="3">
        <f t="shared" si="39"/>
        <v>0</v>
      </c>
    </row>
    <row r="266" spans="1:22" ht="14.25">
      <c r="A266">
        <v>13628</v>
      </c>
      <c r="B266" t="s">
        <v>309</v>
      </c>
      <c r="C266" t="s">
        <v>288</v>
      </c>
      <c r="D266">
        <v>7</v>
      </c>
      <c r="E266" t="s">
        <v>81</v>
      </c>
      <c r="F266">
        <v>1017496</v>
      </c>
      <c r="G266" s="1">
        <f>ROUND(SUMIF(résultats!B:B,classement!F266,résultats!O:O),0)</f>
        <v>0</v>
      </c>
      <c r="H266">
        <f>SUMIF(résultats!B:B,classement!F266,résultats!N:N)</f>
        <v>0</v>
      </c>
      <c r="I266" s="2" t="str">
        <f t="shared" si="32"/>
        <v>0/0</v>
      </c>
      <c r="J266" s="3">
        <f t="shared" si="33"/>
        <v>0</v>
      </c>
      <c r="K266">
        <f>ROUND(SUMIF(résultats!B:B,classement!F266,résultats!R:R),0)</f>
        <v>0</v>
      </c>
      <c r="L266">
        <f>SUMIF(résultats!B:B,classement!F266,résultats!Q:Q)</f>
        <v>0</v>
      </c>
      <c r="M266" s="2" t="str">
        <f t="shared" si="34"/>
        <v>0/0</v>
      </c>
      <c r="N266" s="3">
        <f t="shared" si="35"/>
        <v>0</v>
      </c>
      <c r="O266">
        <f>ROUND(SUMIF(résultats!B:B,classement!F266,résultats!U:U),0)</f>
        <v>0</v>
      </c>
      <c r="P266">
        <f>SUMIF(résultats!B:B,classement!F266,résultats!T:T)</f>
        <v>0</v>
      </c>
      <c r="Q266" s="2" t="str">
        <f t="shared" si="36"/>
        <v>0/0</v>
      </c>
      <c r="R266" s="3">
        <f t="shared" si="37"/>
        <v>0</v>
      </c>
      <c r="S266">
        <f>ROUND(SUMIF(résultats!B:B,classement!F266,résultats!X:X),0)</f>
        <v>0</v>
      </c>
      <c r="T266">
        <f>SUMIF(résultats!B:B,classement!F266,résultats!W:W)</f>
        <v>0</v>
      </c>
      <c r="U266" s="2" t="str">
        <f t="shared" si="38"/>
        <v>0/0</v>
      </c>
      <c r="V266" s="3">
        <f t="shared" si="39"/>
        <v>0</v>
      </c>
    </row>
    <row r="267" spans="1:22" ht="14.25">
      <c r="A267">
        <v>13628</v>
      </c>
      <c r="B267" t="s">
        <v>310</v>
      </c>
      <c r="C267" t="s">
        <v>288</v>
      </c>
      <c r="D267" t="s">
        <v>258</v>
      </c>
      <c r="E267" t="s">
        <v>81</v>
      </c>
      <c r="F267">
        <v>1017092</v>
      </c>
      <c r="G267" s="1">
        <f>ROUND(SUMIF(résultats!B:B,classement!F267,résultats!O:O),0)</f>
        <v>0</v>
      </c>
      <c r="H267">
        <f>SUMIF(résultats!B:B,classement!F267,résultats!N:N)</f>
        <v>0</v>
      </c>
      <c r="I267" s="2" t="str">
        <f t="shared" si="32"/>
        <v>0/0</v>
      </c>
      <c r="J267" s="3">
        <f t="shared" si="33"/>
        <v>0</v>
      </c>
      <c r="K267">
        <f>ROUND(SUMIF(résultats!B:B,classement!F267,résultats!R:R),0)</f>
        <v>0</v>
      </c>
      <c r="L267">
        <f>SUMIF(résultats!B:B,classement!F267,résultats!Q:Q)</f>
        <v>0</v>
      </c>
      <c r="M267" s="2" t="str">
        <f t="shared" si="34"/>
        <v>0/0</v>
      </c>
      <c r="N267" s="3">
        <f t="shared" si="35"/>
        <v>0</v>
      </c>
      <c r="O267">
        <f>ROUND(SUMIF(résultats!B:B,classement!F267,résultats!U:U),0)</f>
        <v>0</v>
      </c>
      <c r="P267">
        <f>SUMIF(résultats!B:B,classement!F267,résultats!T:T)</f>
        <v>0</v>
      </c>
      <c r="Q267" s="2" t="str">
        <f t="shared" si="36"/>
        <v>0/0</v>
      </c>
      <c r="R267" s="3">
        <f t="shared" si="37"/>
        <v>0</v>
      </c>
      <c r="S267">
        <f>ROUND(SUMIF(résultats!B:B,classement!F267,résultats!X:X),0)</f>
        <v>0</v>
      </c>
      <c r="T267">
        <f>SUMIF(résultats!B:B,classement!F267,résultats!W:W)</f>
        <v>0</v>
      </c>
      <c r="U267" s="2" t="str">
        <f t="shared" si="38"/>
        <v>0/0</v>
      </c>
      <c r="V267" s="3">
        <f t="shared" si="39"/>
        <v>0</v>
      </c>
    </row>
    <row r="268" spans="1:22" ht="14.25">
      <c r="A268">
        <v>13628</v>
      </c>
      <c r="B268" t="s">
        <v>311</v>
      </c>
      <c r="C268" t="s">
        <v>288</v>
      </c>
      <c r="D268">
        <v>7</v>
      </c>
      <c r="E268" t="s">
        <v>81</v>
      </c>
      <c r="F268">
        <v>1102753</v>
      </c>
      <c r="G268" s="1">
        <f>ROUND(SUMIF(résultats!B:B,classement!F268,résultats!O:O),0)</f>
        <v>0</v>
      </c>
      <c r="H268">
        <f>SUMIF(résultats!B:B,classement!F268,résultats!N:N)</f>
        <v>0</v>
      </c>
      <c r="I268" s="2" t="str">
        <f t="shared" si="32"/>
        <v>0/0</v>
      </c>
      <c r="J268" s="3">
        <f t="shared" si="33"/>
        <v>0</v>
      </c>
      <c r="K268">
        <f>ROUND(SUMIF(résultats!B:B,classement!F268,résultats!R:R),0)</f>
        <v>0</v>
      </c>
      <c r="L268">
        <f>SUMIF(résultats!B:B,classement!F268,résultats!Q:Q)</f>
        <v>0</v>
      </c>
      <c r="M268" s="2" t="str">
        <f t="shared" si="34"/>
        <v>0/0</v>
      </c>
      <c r="N268" s="3">
        <f t="shared" si="35"/>
        <v>0</v>
      </c>
      <c r="O268">
        <f>ROUND(SUMIF(résultats!B:B,classement!F268,résultats!U:U),0)</f>
        <v>0</v>
      </c>
      <c r="P268">
        <f>SUMIF(résultats!B:B,classement!F268,résultats!T:T)</f>
        <v>0</v>
      </c>
      <c r="Q268" s="2" t="str">
        <f t="shared" si="36"/>
        <v>0/0</v>
      </c>
      <c r="R268" s="3">
        <f t="shared" si="37"/>
        <v>0</v>
      </c>
      <c r="S268">
        <f>ROUND(SUMIF(résultats!B:B,classement!F268,résultats!X:X),0)</f>
        <v>0</v>
      </c>
      <c r="T268">
        <f>SUMIF(résultats!B:B,classement!F268,résultats!W:W)</f>
        <v>0</v>
      </c>
      <c r="U268" s="2" t="str">
        <f t="shared" si="38"/>
        <v>0/0</v>
      </c>
      <c r="V268" s="3">
        <f t="shared" si="39"/>
        <v>0</v>
      </c>
    </row>
    <row r="269" spans="1:22" ht="14.25">
      <c r="A269">
        <v>13628</v>
      </c>
      <c r="B269" t="s">
        <v>312</v>
      </c>
      <c r="C269" t="s">
        <v>288</v>
      </c>
      <c r="D269">
        <v>7</v>
      </c>
      <c r="E269" t="s">
        <v>81</v>
      </c>
      <c r="F269">
        <v>1126328</v>
      </c>
      <c r="G269" s="1">
        <f>ROUND(SUMIF(résultats!B:B,classement!F269,résultats!O:O),0)</f>
        <v>0</v>
      </c>
      <c r="H269">
        <f>SUMIF(résultats!B:B,classement!F269,résultats!N:N)</f>
        <v>0</v>
      </c>
      <c r="I269" s="2" t="str">
        <f t="shared" si="32"/>
        <v>0/0</v>
      </c>
      <c r="J269" s="3">
        <f t="shared" si="33"/>
        <v>0</v>
      </c>
      <c r="K269">
        <f>ROUND(SUMIF(résultats!B:B,classement!F269,résultats!R:R),0)</f>
        <v>0</v>
      </c>
      <c r="L269">
        <f>SUMIF(résultats!B:B,classement!F269,résultats!Q:Q)</f>
        <v>0</v>
      </c>
      <c r="M269" s="2" t="str">
        <f t="shared" si="34"/>
        <v>0/0</v>
      </c>
      <c r="N269" s="3">
        <f t="shared" si="35"/>
        <v>0</v>
      </c>
      <c r="O269">
        <f>ROUND(SUMIF(résultats!B:B,classement!F269,résultats!U:U),0)</f>
        <v>0</v>
      </c>
      <c r="P269">
        <f>SUMIF(résultats!B:B,classement!F269,résultats!T:T)</f>
        <v>0</v>
      </c>
      <c r="Q269" s="2" t="str">
        <f t="shared" si="36"/>
        <v>0/0</v>
      </c>
      <c r="R269" s="3">
        <f t="shared" si="37"/>
        <v>0</v>
      </c>
      <c r="S269">
        <f>ROUND(SUMIF(résultats!B:B,classement!F269,résultats!X:X),0)</f>
        <v>0</v>
      </c>
      <c r="T269">
        <f>SUMIF(résultats!B:B,classement!F269,résultats!W:W)</f>
        <v>0</v>
      </c>
      <c r="U269" s="2" t="str">
        <f t="shared" si="38"/>
        <v>0/0</v>
      </c>
      <c r="V269" s="3">
        <f t="shared" si="39"/>
        <v>0</v>
      </c>
    </row>
    <row r="270" spans="1:22" ht="14.25">
      <c r="A270">
        <v>13628</v>
      </c>
      <c r="B270" t="s">
        <v>313</v>
      </c>
      <c r="C270" t="s">
        <v>287</v>
      </c>
      <c r="D270">
        <v>7</v>
      </c>
      <c r="E270" t="s">
        <v>81</v>
      </c>
      <c r="F270">
        <v>1125825</v>
      </c>
      <c r="G270" s="1">
        <f>ROUND(SUMIF(résultats!B:B,classement!F270,résultats!O:O),0)</f>
        <v>0</v>
      </c>
      <c r="H270">
        <f>SUMIF(résultats!B:B,classement!F270,résultats!N:N)</f>
        <v>0</v>
      </c>
      <c r="I270" s="2" t="str">
        <f t="shared" si="32"/>
        <v>0/0</v>
      </c>
      <c r="J270" s="3">
        <f t="shared" si="33"/>
        <v>0</v>
      </c>
      <c r="K270">
        <f>ROUND(SUMIF(résultats!B:B,classement!F270,résultats!R:R),0)</f>
        <v>0</v>
      </c>
      <c r="L270">
        <f>SUMIF(résultats!B:B,classement!F270,résultats!Q:Q)</f>
        <v>0</v>
      </c>
      <c r="M270" s="2" t="str">
        <f t="shared" si="34"/>
        <v>0/0</v>
      </c>
      <c r="N270" s="3">
        <f t="shared" si="35"/>
        <v>0</v>
      </c>
      <c r="O270">
        <f>ROUND(SUMIF(résultats!B:B,classement!F270,résultats!U:U),0)</f>
        <v>0</v>
      </c>
      <c r="P270">
        <f>SUMIF(résultats!B:B,classement!F270,résultats!T:T)</f>
        <v>0</v>
      </c>
      <c r="Q270" s="2" t="str">
        <f t="shared" si="36"/>
        <v>0/0</v>
      </c>
      <c r="R270" s="3">
        <f t="shared" si="37"/>
        <v>0</v>
      </c>
      <c r="S270">
        <f>ROUND(SUMIF(résultats!B:B,classement!F270,résultats!X:X),0)</f>
        <v>0</v>
      </c>
      <c r="T270">
        <f>SUMIF(résultats!B:B,classement!F270,résultats!W:W)</f>
        <v>0</v>
      </c>
      <c r="U270" s="2" t="str">
        <f t="shared" si="38"/>
        <v>0/0</v>
      </c>
      <c r="V270" s="3">
        <f t="shared" si="39"/>
        <v>0</v>
      </c>
    </row>
    <row r="271" spans="1:22" ht="14.25">
      <c r="A271">
        <v>13628</v>
      </c>
      <c r="B271" t="s">
        <v>314</v>
      </c>
      <c r="C271" t="s">
        <v>287</v>
      </c>
      <c r="D271">
        <v>7</v>
      </c>
      <c r="E271" t="s">
        <v>81</v>
      </c>
      <c r="F271">
        <v>1117486</v>
      </c>
      <c r="G271" s="1">
        <f>ROUND(SUMIF(résultats!B:B,classement!F271,résultats!O:O),0)</f>
        <v>0</v>
      </c>
      <c r="H271">
        <f>SUMIF(résultats!B:B,classement!F271,résultats!N:N)</f>
        <v>0</v>
      </c>
      <c r="I271" s="2" t="str">
        <f t="shared" si="32"/>
        <v>0/0</v>
      </c>
      <c r="J271" s="3">
        <f t="shared" si="33"/>
        <v>0</v>
      </c>
      <c r="K271">
        <f>ROUND(SUMIF(résultats!B:B,classement!F271,résultats!R:R),0)</f>
        <v>0</v>
      </c>
      <c r="L271">
        <f>SUMIF(résultats!B:B,classement!F271,résultats!Q:Q)</f>
        <v>0</v>
      </c>
      <c r="M271" s="2" t="str">
        <f t="shared" si="34"/>
        <v>0/0</v>
      </c>
      <c r="N271" s="3">
        <f t="shared" si="35"/>
        <v>0</v>
      </c>
      <c r="O271">
        <f>ROUND(SUMIF(résultats!B:B,classement!F271,résultats!U:U),0)</f>
        <v>0</v>
      </c>
      <c r="P271">
        <f>SUMIF(résultats!B:B,classement!F271,résultats!T:T)</f>
        <v>0</v>
      </c>
      <c r="Q271" s="2" t="str">
        <f t="shared" si="36"/>
        <v>0/0</v>
      </c>
      <c r="R271" s="3">
        <f t="shared" si="37"/>
        <v>0</v>
      </c>
      <c r="S271">
        <f>ROUND(SUMIF(résultats!B:B,classement!F271,résultats!X:X),0)</f>
        <v>0</v>
      </c>
      <c r="T271">
        <f>SUMIF(résultats!B:B,classement!F271,résultats!W:W)</f>
        <v>0</v>
      </c>
      <c r="U271" s="2" t="str">
        <f t="shared" si="38"/>
        <v>0/0</v>
      </c>
      <c r="V271" s="3">
        <f t="shared" si="39"/>
        <v>0</v>
      </c>
    </row>
    <row r="272" spans="1:22" ht="14.25">
      <c r="A272">
        <v>13628</v>
      </c>
      <c r="B272" t="s">
        <v>315</v>
      </c>
      <c r="C272" t="s">
        <v>288</v>
      </c>
      <c r="D272">
        <v>7</v>
      </c>
      <c r="E272" t="s">
        <v>81</v>
      </c>
      <c r="F272">
        <v>1155395</v>
      </c>
      <c r="G272" s="1">
        <f>ROUND(SUMIF(résultats!B:B,classement!F272,résultats!O:O),0)</f>
        <v>0</v>
      </c>
      <c r="H272">
        <f>SUMIF(résultats!B:B,classement!F272,résultats!N:N)</f>
        <v>0</v>
      </c>
      <c r="I272" s="2" t="str">
        <f t="shared" si="32"/>
        <v>0/0</v>
      </c>
      <c r="J272" s="3">
        <f t="shared" si="33"/>
        <v>0</v>
      </c>
      <c r="K272">
        <f>ROUND(SUMIF(résultats!B:B,classement!F272,résultats!R:R),0)</f>
        <v>0</v>
      </c>
      <c r="L272">
        <f>SUMIF(résultats!B:B,classement!F272,résultats!Q:Q)</f>
        <v>0</v>
      </c>
      <c r="M272" s="2" t="str">
        <f t="shared" si="34"/>
        <v>0/0</v>
      </c>
      <c r="N272" s="3">
        <f t="shared" si="35"/>
        <v>0</v>
      </c>
      <c r="O272">
        <f>ROUND(SUMIF(résultats!B:B,classement!F272,résultats!U:U),0)</f>
        <v>0</v>
      </c>
      <c r="P272">
        <f>SUMIF(résultats!B:B,classement!F272,résultats!T:T)</f>
        <v>0</v>
      </c>
      <c r="Q272" s="2" t="str">
        <f t="shared" si="36"/>
        <v>0/0</v>
      </c>
      <c r="R272" s="3">
        <f t="shared" si="37"/>
        <v>0</v>
      </c>
      <c r="S272">
        <f>ROUND(SUMIF(résultats!B:B,classement!F272,résultats!X:X),0)</f>
        <v>0</v>
      </c>
      <c r="T272">
        <f>SUMIF(résultats!B:B,classement!F272,résultats!W:W)</f>
        <v>0</v>
      </c>
      <c r="U272" s="2" t="str">
        <f t="shared" si="38"/>
        <v>0/0</v>
      </c>
      <c r="V272" s="3">
        <f t="shared" si="39"/>
        <v>0</v>
      </c>
    </row>
    <row r="273" spans="1:22" ht="14.25">
      <c r="A273">
        <v>13628</v>
      </c>
      <c r="B273" t="s">
        <v>316</v>
      </c>
      <c r="C273" t="s">
        <v>287</v>
      </c>
      <c r="D273">
        <v>7</v>
      </c>
      <c r="E273" t="s">
        <v>81</v>
      </c>
      <c r="F273">
        <v>1155989</v>
      </c>
      <c r="G273" s="1">
        <f>ROUND(SUMIF(résultats!B:B,classement!F273,résultats!O:O),0)</f>
        <v>0</v>
      </c>
      <c r="H273">
        <f>SUMIF(résultats!B:B,classement!F273,résultats!N:N)</f>
        <v>0</v>
      </c>
      <c r="I273" s="2" t="str">
        <f t="shared" si="32"/>
        <v>0/0</v>
      </c>
      <c r="J273" s="3">
        <f t="shared" si="33"/>
        <v>0</v>
      </c>
      <c r="K273">
        <f>ROUND(SUMIF(résultats!B:B,classement!F273,résultats!R:R),0)</f>
        <v>0</v>
      </c>
      <c r="L273">
        <f>SUMIF(résultats!B:B,classement!F273,résultats!Q:Q)</f>
        <v>0</v>
      </c>
      <c r="M273" s="2" t="str">
        <f t="shared" si="34"/>
        <v>0/0</v>
      </c>
      <c r="N273" s="3">
        <f t="shared" si="35"/>
        <v>0</v>
      </c>
      <c r="O273">
        <f>ROUND(SUMIF(résultats!B:B,classement!F273,résultats!U:U),0)</f>
        <v>0</v>
      </c>
      <c r="P273">
        <f>SUMIF(résultats!B:B,classement!F273,résultats!T:T)</f>
        <v>0</v>
      </c>
      <c r="Q273" s="2" t="str">
        <f t="shared" si="36"/>
        <v>0/0</v>
      </c>
      <c r="R273" s="3">
        <f t="shared" si="37"/>
        <v>0</v>
      </c>
      <c r="S273">
        <f>ROUND(SUMIF(résultats!B:B,classement!F273,résultats!X:X),0)</f>
        <v>0</v>
      </c>
      <c r="T273">
        <f>SUMIF(résultats!B:B,classement!F273,résultats!W:W)</f>
        <v>0</v>
      </c>
      <c r="U273" s="2" t="str">
        <f t="shared" si="38"/>
        <v>0/0</v>
      </c>
      <c r="V273" s="3">
        <f t="shared" si="39"/>
        <v>0</v>
      </c>
    </row>
    <row r="274" spans="1:22" ht="14.25">
      <c r="A274">
        <v>13628</v>
      </c>
      <c r="B274" t="s">
        <v>317</v>
      </c>
      <c r="C274" t="s">
        <v>287</v>
      </c>
      <c r="D274">
        <v>7</v>
      </c>
      <c r="E274" t="s">
        <v>81</v>
      </c>
      <c r="F274">
        <v>1139425</v>
      </c>
      <c r="G274" s="1">
        <f>ROUND(SUMIF(résultats!B:B,classement!F274,résultats!O:O),0)</f>
        <v>0</v>
      </c>
      <c r="H274">
        <f>SUMIF(résultats!B:B,classement!F274,résultats!N:N)</f>
        <v>0</v>
      </c>
      <c r="I274" s="2" t="str">
        <f t="shared" si="32"/>
        <v>0/0</v>
      </c>
      <c r="J274" s="3">
        <f t="shared" si="33"/>
        <v>0</v>
      </c>
      <c r="K274">
        <f>ROUND(SUMIF(résultats!B:B,classement!F274,résultats!R:R),0)</f>
        <v>0</v>
      </c>
      <c r="L274">
        <f>SUMIF(résultats!B:B,classement!F274,résultats!Q:Q)</f>
        <v>0</v>
      </c>
      <c r="M274" s="2" t="str">
        <f t="shared" si="34"/>
        <v>0/0</v>
      </c>
      <c r="N274" s="3">
        <f t="shared" si="35"/>
        <v>0</v>
      </c>
      <c r="O274">
        <f>ROUND(SUMIF(résultats!B:B,classement!F274,résultats!U:U),0)</f>
        <v>0</v>
      </c>
      <c r="P274">
        <f>SUMIF(résultats!B:B,classement!F274,résultats!T:T)</f>
        <v>0</v>
      </c>
      <c r="Q274" s="2" t="str">
        <f t="shared" si="36"/>
        <v>0/0</v>
      </c>
      <c r="R274" s="3">
        <f t="shared" si="37"/>
        <v>0</v>
      </c>
      <c r="S274">
        <f>ROUND(SUMIF(résultats!B:B,classement!F274,résultats!X:X),0)</f>
        <v>0</v>
      </c>
      <c r="T274">
        <f>SUMIF(résultats!B:B,classement!F274,résultats!W:W)</f>
        <v>0</v>
      </c>
      <c r="U274" s="2" t="str">
        <f t="shared" si="38"/>
        <v>0/0</v>
      </c>
      <c r="V274" s="3">
        <f t="shared" si="39"/>
        <v>0</v>
      </c>
    </row>
    <row r="275" spans="1:22" ht="14.25">
      <c r="A275">
        <v>13628</v>
      </c>
      <c r="B275" t="s">
        <v>318</v>
      </c>
      <c r="C275" t="s">
        <v>287</v>
      </c>
      <c r="D275">
        <v>7</v>
      </c>
      <c r="E275" t="s">
        <v>81</v>
      </c>
      <c r="F275">
        <v>1105783</v>
      </c>
      <c r="G275" s="1">
        <f>ROUND(SUMIF(résultats!B:B,classement!F275,résultats!O:O),0)</f>
        <v>0</v>
      </c>
      <c r="H275">
        <f>SUMIF(résultats!B:B,classement!F275,résultats!N:N)</f>
        <v>0</v>
      </c>
      <c r="I275" s="2" t="str">
        <f t="shared" si="32"/>
        <v>0/0</v>
      </c>
      <c r="J275" s="3">
        <f t="shared" si="33"/>
        <v>0</v>
      </c>
      <c r="K275">
        <f>ROUND(SUMIF(résultats!B:B,classement!F275,résultats!R:R),0)</f>
        <v>0</v>
      </c>
      <c r="L275">
        <f>SUMIF(résultats!B:B,classement!F275,résultats!Q:Q)</f>
        <v>0</v>
      </c>
      <c r="M275" s="2" t="str">
        <f t="shared" si="34"/>
        <v>0/0</v>
      </c>
      <c r="N275" s="3">
        <f t="shared" si="35"/>
        <v>0</v>
      </c>
      <c r="O275">
        <f>ROUND(SUMIF(résultats!B:B,classement!F275,résultats!U:U),0)</f>
        <v>0</v>
      </c>
      <c r="P275">
        <f>SUMIF(résultats!B:B,classement!F275,résultats!T:T)</f>
        <v>0</v>
      </c>
      <c r="Q275" s="2" t="str">
        <f t="shared" si="36"/>
        <v>0/0</v>
      </c>
      <c r="R275" s="3">
        <f t="shared" si="37"/>
        <v>0</v>
      </c>
      <c r="S275">
        <f>ROUND(SUMIF(résultats!B:B,classement!F275,résultats!X:X),0)</f>
        <v>0</v>
      </c>
      <c r="T275">
        <f>SUMIF(résultats!B:B,classement!F275,résultats!W:W)</f>
        <v>0</v>
      </c>
      <c r="U275" s="2" t="str">
        <f t="shared" si="38"/>
        <v>0/0</v>
      </c>
      <c r="V275" s="3">
        <f t="shared" si="39"/>
        <v>0</v>
      </c>
    </row>
    <row r="276" spans="1:22" ht="14.25">
      <c r="A276">
        <v>13628</v>
      </c>
      <c r="B276" t="s">
        <v>319</v>
      </c>
      <c r="C276" t="s">
        <v>287</v>
      </c>
      <c r="D276">
        <v>7</v>
      </c>
      <c r="E276" t="s">
        <v>81</v>
      </c>
      <c r="F276">
        <v>1165639</v>
      </c>
      <c r="G276" s="1">
        <f>ROUND(SUMIF(résultats!B:B,classement!F276,résultats!O:O),0)</f>
        <v>0</v>
      </c>
      <c r="H276">
        <f>SUMIF(résultats!B:B,classement!F276,résultats!N:N)</f>
        <v>0</v>
      </c>
      <c r="I276" s="2" t="str">
        <f t="shared" si="32"/>
        <v>0/0</v>
      </c>
      <c r="J276" s="3">
        <f t="shared" si="33"/>
        <v>0</v>
      </c>
      <c r="K276">
        <f>ROUND(SUMIF(résultats!B:B,classement!F276,résultats!R:R),0)</f>
        <v>0</v>
      </c>
      <c r="L276">
        <f>SUMIF(résultats!B:B,classement!F276,résultats!Q:Q)</f>
        <v>0</v>
      </c>
      <c r="M276" s="2" t="str">
        <f t="shared" si="34"/>
        <v>0/0</v>
      </c>
      <c r="N276" s="3">
        <f t="shared" si="35"/>
        <v>0</v>
      </c>
      <c r="O276">
        <f>ROUND(SUMIF(résultats!B:B,classement!F276,résultats!U:U),0)</f>
        <v>0</v>
      </c>
      <c r="P276">
        <f>SUMIF(résultats!B:B,classement!F276,résultats!T:T)</f>
        <v>0</v>
      </c>
      <c r="Q276" s="2" t="str">
        <f t="shared" si="36"/>
        <v>0/0</v>
      </c>
      <c r="R276" s="3">
        <f t="shared" si="37"/>
        <v>0</v>
      </c>
      <c r="S276">
        <f>ROUND(SUMIF(résultats!B:B,classement!F276,résultats!X:X),0)</f>
        <v>0</v>
      </c>
      <c r="T276">
        <f>SUMIF(résultats!B:B,classement!F276,résultats!W:W)</f>
        <v>0</v>
      </c>
      <c r="U276" s="2" t="str">
        <f t="shared" si="38"/>
        <v>0/0</v>
      </c>
      <c r="V276" s="3">
        <f t="shared" si="39"/>
        <v>0</v>
      </c>
    </row>
    <row r="277" spans="1:22" ht="14.25">
      <c r="A277">
        <v>13628</v>
      </c>
      <c r="B277" t="s">
        <v>320</v>
      </c>
      <c r="C277" t="s">
        <v>287</v>
      </c>
      <c r="D277">
        <v>7</v>
      </c>
      <c r="E277" t="s">
        <v>81</v>
      </c>
      <c r="F277">
        <v>1127384</v>
      </c>
      <c r="G277" s="1">
        <f>ROUND(SUMIF(résultats!B:B,classement!F277,résultats!O:O),0)</f>
        <v>0</v>
      </c>
      <c r="H277">
        <f>SUMIF(résultats!B:B,classement!F277,résultats!N:N)</f>
        <v>0</v>
      </c>
      <c r="I277" s="2" t="str">
        <f t="shared" si="32"/>
        <v>0/0</v>
      </c>
      <c r="J277" s="3">
        <f t="shared" si="33"/>
        <v>0</v>
      </c>
      <c r="K277">
        <f>ROUND(SUMIF(résultats!B:B,classement!F277,résultats!R:R),0)</f>
        <v>0</v>
      </c>
      <c r="L277">
        <f>SUMIF(résultats!B:B,classement!F277,résultats!Q:Q)</f>
        <v>0</v>
      </c>
      <c r="M277" s="2" t="str">
        <f t="shared" si="34"/>
        <v>0/0</v>
      </c>
      <c r="N277" s="3">
        <f t="shared" si="35"/>
        <v>0</v>
      </c>
      <c r="O277">
        <f>ROUND(SUMIF(résultats!B:B,classement!F277,résultats!U:U),0)</f>
        <v>0</v>
      </c>
      <c r="P277">
        <f>SUMIF(résultats!B:B,classement!F277,résultats!T:T)</f>
        <v>0</v>
      </c>
      <c r="Q277" s="2" t="str">
        <f t="shared" si="36"/>
        <v>0/0</v>
      </c>
      <c r="R277" s="3">
        <f t="shared" si="37"/>
        <v>0</v>
      </c>
      <c r="S277">
        <f>ROUND(SUMIF(résultats!B:B,classement!F277,résultats!X:X),0)</f>
        <v>0</v>
      </c>
      <c r="T277">
        <f>SUMIF(résultats!B:B,classement!F277,résultats!W:W)</f>
        <v>0</v>
      </c>
      <c r="U277" s="2" t="str">
        <f t="shared" si="38"/>
        <v>0/0</v>
      </c>
      <c r="V277" s="3">
        <f t="shared" si="39"/>
        <v>0</v>
      </c>
    </row>
    <row r="278" spans="1:22" ht="14.25">
      <c r="A278">
        <v>13628</v>
      </c>
      <c r="B278" t="s">
        <v>321</v>
      </c>
      <c r="C278" t="s">
        <v>26</v>
      </c>
      <c r="D278">
        <v>7</v>
      </c>
      <c r="E278" t="s">
        <v>81</v>
      </c>
      <c r="F278">
        <v>1130001</v>
      </c>
      <c r="G278" s="1">
        <f>ROUND(SUMIF(résultats!B:B,classement!F278,résultats!O:O),0)</f>
        <v>0</v>
      </c>
      <c r="H278">
        <f>SUMIF(résultats!B:B,classement!F278,résultats!N:N)</f>
        <v>0</v>
      </c>
      <c r="I278" s="2" t="str">
        <f t="shared" si="32"/>
        <v>0/0</v>
      </c>
      <c r="J278" s="3">
        <f t="shared" si="33"/>
        <v>0</v>
      </c>
      <c r="K278">
        <f>ROUND(SUMIF(résultats!B:B,classement!F278,résultats!R:R),0)</f>
        <v>0</v>
      </c>
      <c r="L278">
        <f>SUMIF(résultats!B:B,classement!F278,résultats!Q:Q)</f>
        <v>0</v>
      </c>
      <c r="M278" s="2" t="str">
        <f t="shared" si="34"/>
        <v>0/0</v>
      </c>
      <c r="N278" s="3">
        <f t="shared" si="35"/>
        <v>0</v>
      </c>
      <c r="O278">
        <f>ROUND(SUMIF(résultats!B:B,classement!F278,résultats!U:U),0)</f>
        <v>0</v>
      </c>
      <c r="P278">
        <f>SUMIF(résultats!B:B,classement!F278,résultats!T:T)</f>
        <v>0</v>
      </c>
      <c r="Q278" s="2" t="str">
        <f t="shared" si="36"/>
        <v>0/0</v>
      </c>
      <c r="R278" s="3">
        <f t="shared" si="37"/>
        <v>0</v>
      </c>
      <c r="S278">
        <f>ROUND(SUMIF(résultats!B:B,classement!F278,résultats!X:X),0)</f>
        <v>0</v>
      </c>
      <c r="T278">
        <f>SUMIF(résultats!B:B,classement!F278,résultats!W:W)</f>
        <v>0</v>
      </c>
      <c r="U278" s="2" t="str">
        <f t="shared" si="38"/>
        <v>0/0</v>
      </c>
      <c r="V278" s="3">
        <f t="shared" si="39"/>
        <v>0</v>
      </c>
    </row>
    <row r="279" spans="1:22" ht="14.25">
      <c r="A279">
        <v>13628</v>
      </c>
      <c r="B279" t="s">
        <v>322</v>
      </c>
      <c r="C279" t="s">
        <v>26</v>
      </c>
      <c r="D279">
        <v>7</v>
      </c>
      <c r="E279" t="s">
        <v>81</v>
      </c>
      <c r="F279">
        <v>1174999</v>
      </c>
      <c r="G279" s="1">
        <f>ROUND(SUMIF(résultats!B:B,classement!F279,résultats!O:O),0)</f>
        <v>0</v>
      </c>
      <c r="H279">
        <f>SUMIF(résultats!B:B,classement!F279,résultats!N:N)</f>
        <v>0</v>
      </c>
      <c r="I279" s="2" t="str">
        <f t="shared" si="32"/>
        <v>0/0</v>
      </c>
      <c r="J279" s="3">
        <f t="shared" si="33"/>
        <v>0</v>
      </c>
      <c r="K279">
        <f>ROUND(SUMIF(résultats!B:B,classement!F279,résultats!R:R),0)</f>
        <v>0</v>
      </c>
      <c r="L279">
        <f>SUMIF(résultats!B:B,classement!F279,résultats!Q:Q)</f>
        <v>0</v>
      </c>
      <c r="M279" s="2" t="str">
        <f t="shared" si="34"/>
        <v>0/0</v>
      </c>
      <c r="N279" s="3">
        <f t="shared" si="35"/>
        <v>0</v>
      </c>
      <c r="O279">
        <f>ROUND(SUMIF(résultats!B:B,classement!F279,résultats!U:U),0)</f>
        <v>0</v>
      </c>
      <c r="P279">
        <f>SUMIF(résultats!B:B,classement!F279,résultats!T:T)</f>
        <v>0</v>
      </c>
      <c r="Q279" s="2" t="str">
        <f t="shared" si="36"/>
        <v>0/0</v>
      </c>
      <c r="R279" s="3">
        <f t="shared" si="37"/>
        <v>0</v>
      </c>
      <c r="S279">
        <f>ROUND(SUMIF(résultats!B:B,classement!F279,résultats!X:X),0)</f>
        <v>0</v>
      </c>
      <c r="T279">
        <f>SUMIF(résultats!B:B,classement!F279,résultats!W:W)</f>
        <v>0</v>
      </c>
      <c r="U279" s="2" t="str">
        <f t="shared" si="38"/>
        <v>0/0</v>
      </c>
      <c r="V279" s="3">
        <f t="shared" si="39"/>
        <v>0</v>
      </c>
    </row>
    <row r="280" spans="1:22" ht="14.25">
      <c r="A280">
        <v>13628</v>
      </c>
      <c r="B280" t="s">
        <v>323</v>
      </c>
      <c r="C280" t="s">
        <v>26</v>
      </c>
      <c r="D280">
        <v>7</v>
      </c>
      <c r="E280" t="s">
        <v>81</v>
      </c>
      <c r="F280">
        <v>1108341</v>
      </c>
      <c r="G280" s="1">
        <f>ROUND(SUMIF(résultats!B:B,classement!F280,résultats!O:O),0)</f>
        <v>0</v>
      </c>
      <c r="H280">
        <f>SUMIF(résultats!B:B,classement!F280,résultats!N:N)</f>
        <v>0</v>
      </c>
      <c r="I280" s="2" t="str">
        <f t="shared" si="32"/>
        <v>0/0</v>
      </c>
      <c r="J280" s="3">
        <f t="shared" si="33"/>
        <v>0</v>
      </c>
      <c r="K280">
        <f>ROUND(SUMIF(résultats!B:B,classement!F280,résultats!R:R),0)</f>
        <v>0</v>
      </c>
      <c r="L280">
        <f>SUMIF(résultats!B:B,classement!F280,résultats!Q:Q)</f>
        <v>0</v>
      </c>
      <c r="M280" s="2" t="str">
        <f t="shared" si="34"/>
        <v>0/0</v>
      </c>
      <c r="N280" s="3">
        <f t="shared" si="35"/>
        <v>0</v>
      </c>
      <c r="O280">
        <f>ROUND(SUMIF(résultats!B:B,classement!F280,résultats!U:U),0)</f>
        <v>0</v>
      </c>
      <c r="P280">
        <f>SUMIF(résultats!B:B,classement!F280,résultats!T:T)</f>
        <v>0</v>
      </c>
      <c r="Q280" s="2" t="str">
        <f t="shared" si="36"/>
        <v>0/0</v>
      </c>
      <c r="R280" s="3">
        <f t="shared" si="37"/>
        <v>0</v>
      </c>
      <c r="S280">
        <f>ROUND(SUMIF(résultats!B:B,classement!F280,résultats!X:X),0)</f>
        <v>0</v>
      </c>
      <c r="T280">
        <f>SUMIF(résultats!B:B,classement!F280,résultats!W:W)</f>
        <v>0</v>
      </c>
      <c r="U280" s="2" t="str">
        <f t="shared" si="38"/>
        <v>0/0</v>
      </c>
      <c r="V280" s="3">
        <f t="shared" si="39"/>
        <v>0</v>
      </c>
    </row>
    <row r="281" spans="1:22" ht="14.25">
      <c r="A281">
        <v>13628</v>
      </c>
      <c r="B281" t="s">
        <v>324</v>
      </c>
      <c r="E281" t="s">
        <v>81</v>
      </c>
      <c r="F281">
        <v>1101866</v>
      </c>
      <c r="G281" s="1">
        <f>ROUND(SUMIF(résultats!B:B,classement!F281,résultats!O:O),0)</f>
        <v>0</v>
      </c>
      <c r="H281">
        <f>SUMIF(résultats!B:B,classement!F281,résultats!N:N)</f>
        <v>0</v>
      </c>
      <c r="I281" s="2" t="str">
        <f t="shared" si="32"/>
        <v>0/0</v>
      </c>
      <c r="J281" s="3">
        <f t="shared" si="33"/>
        <v>0</v>
      </c>
      <c r="K281">
        <f>ROUND(SUMIF(résultats!B:B,classement!F281,résultats!R:R),0)</f>
        <v>0</v>
      </c>
      <c r="L281">
        <f>SUMIF(résultats!B:B,classement!F281,résultats!Q:Q)</f>
        <v>0</v>
      </c>
      <c r="M281" s="2" t="str">
        <f t="shared" si="34"/>
        <v>0/0</v>
      </c>
      <c r="N281" s="3">
        <f t="shared" si="35"/>
        <v>0</v>
      </c>
      <c r="O281">
        <f>ROUND(SUMIF(résultats!B:B,classement!F281,résultats!U:U),0)</f>
        <v>0</v>
      </c>
      <c r="P281">
        <f>SUMIF(résultats!B:B,classement!F281,résultats!T:T)</f>
        <v>0</v>
      </c>
      <c r="Q281" s="2" t="str">
        <f t="shared" si="36"/>
        <v>0/0</v>
      </c>
      <c r="R281" s="3">
        <f t="shared" si="37"/>
        <v>0</v>
      </c>
      <c r="S281">
        <f>ROUND(SUMIF(résultats!B:B,classement!F281,résultats!X:X),0)</f>
        <v>0</v>
      </c>
      <c r="T281">
        <f>SUMIF(résultats!B:B,classement!F281,résultats!W:W)</f>
        <v>0</v>
      </c>
      <c r="U281" s="2" t="str">
        <f t="shared" si="38"/>
        <v>0/0</v>
      </c>
      <c r="V281" s="3">
        <f t="shared" si="39"/>
        <v>0</v>
      </c>
    </row>
    <row r="282" spans="1:22" ht="14.25">
      <c r="A282">
        <v>13628</v>
      </c>
      <c r="B282" t="s">
        <v>325</v>
      </c>
      <c r="C282" t="s">
        <v>26</v>
      </c>
      <c r="D282">
        <v>7</v>
      </c>
      <c r="E282" t="s">
        <v>81</v>
      </c>
      <c r="F282">
        <v>1129674</v>
      </c>
      <c r="G282" s="1">
        <f>ROUND(SUMIF(résultats!B:B,classement!F282,résultats!O:O),0)</f>
        <v>0</v>
      </c>
      <c r="H282">
        <f>SUMIF(résultats!B:B,classement!F282,résultats!N:N)</f>
        <v>0</v>
      </c>
      <c r="I282" s="2" t="str">
        <f t="shared" si="32"/>
        <v>0/0</v>
      </c>
      <c r="J282" s="3">
        <f t="shared" si="33"/>
        <v>0</v>
      </c>
      <c r="K282">
        <f>ROUND(SUMIF(résultats!B:B,classement!F282,résultats!R:R),0)</f>
        <v>0</v>
      </c>
      <c r="L282">
        <f>SUMIF(résultats!B:B,classement!F282,résultats!Q:Q)</f>
        <v>0</v>
      </c>
      <c r="M282" s="2" t="str">
        <f t="shared" si="34"/>
        <v>0/0</v>
      </c>
      <c r="N282" s="3">
        <f t="shared" si="35"/>
        <v>0</v>
      </c>
      <c r="O282">
        <f>ROUND(SUMIF(résultats!B:B,classement!F282,résultats!U:U),0)</f>
        <v>0</v>
      </c>
      <c r="P282">
        <f>SUMIF(résultats!B:B,classement!F282,résultats!T:T)</f>
        <v>0</v>
      </c>
      <c r="Q282" s="2" t="str">
        <f t="shared" si="36"/>
        <v>0/0</v>
      </c>
      <c r="R282" s="3">
        <f t="shared" si="37"/>
        <v>0</v>
      </c>
      <c r="S282">
        <f>ROUND(SUMIF(résultats!B:B,classement!F282,résultats!X:X),0)</f>
        <v>0</v>
      </c>
      <c r="T282">
        <f>SUMIF(résultats!B:B,classement!F282,résultats!W:W)</f>
        <v>0</v>
      </c>
      <c r="U282" s="2" t="str">
        <f t="shared" si="38"/>
        <v>0/0</v>
      </c>
      <c r="V282" s="3">
        <f t="shared" si="39"/>
        <v>0</v>
      </c>
    </row>
    <row r="283" spans="1:22" ht="14.25">
      <c r="A283">
        <v>13628</v>
      </c>
      <c r="B283" t="s">
        <v>339</v>
      </c>
      <c r="C283" t="s">
        <v>287</v>
      </c>
      <c r="D283">
        <v>7</v>
      </c>
      <c r="E283" t="s">
        <v>327</v>
      </c>
      <c r="F283">
        <v>1078735</v>
      </c>
      <c r="G283" s="1">
        <f>ROUND(SUMIF(résultats!B:B,classement!F283,résultats!O:O),0)</f>
        <v>0</v>
      </c>
      <c r="H283">
        <f>SUMIF(résultats!B:B,classement!F283,résultats!N:N)</f>
        <v>0</v>
      </c>
      <c r="I283" s="2" t="str">
        <f t="shared" si="32"/>
        <v>0/0</v>
      </c>
      <c r="J283" s="3">
        <f t="shared" si="33"/>
        <v>0</v>
      </c>
      <c r="K283">
        <f>ROUND(SUMIF(résultats!B:B,classement!F283,résultats!R:R),0)</f>
        <v>0</v>
      </c>
      <c r="L283">
        <f>SUMIF(résultats!B:B,classement!F283,résultats!Q:Q)</f>
        <v>0</v>
      </c>
      <c r="M283" s="2" t="str">
        <f t="shared" si="34"/>
        <v>0/0</v>
      </c>
      <c r="N283" s="3">
        <f t="shared" si="35"/>
        <v>0</v>
      </c>
      <c r="O283">
        <f>ROUND(SUMIF(résultats!B:B,classement!F283,résultats!U:U),0)</f>
        <v>0</v>
      </c>
      <c r="P283">
        <f>SUMIF(résultats!B:B,classement!F283,résultats!T:T)</f>
        <v>0</v>
      </c>
      <c r="Q283" s="2" t="str">
        <f t="shared" si="36"/>
        <v>0/0</v>
      </c>
      <c r="R283" s="3">
        <f t="shared" si="37"/>
        <v>0</v>
      </c>
      <c r="S283">
        <f>ROUND(SUMIF(résultats!B:B,classement!F283,résultats!X:X),0)</f>
        <v>0</v>
      </c>
      <c r="T283">
        <f>SUMIF(résultats!B:B,classement!F283,résultats!W:W)</f>
        <v>0</v>
      </c>
      <c r="U283" s="2" t="str">
        <f t="shared" si="38"/>
        <v>0/0</v>
      </c>
      <c r="V283" s="3">
        <f t="shared" si="39"/>
        <v>0</v>
      </c>
    </row>
    <row r="284" spans="1:22" ht="14.25">
      <c r="A284">
        <v>13628</v>
      </c>
      <c r="B284" t="s">
        <v>361</v>
      </c>
      <c r="C284" t="s">
        <v>287</v>
      </c>
      <c r="D284">
        <v>7</v>
      </c>
      <c r="E284" t="s">
        <v>101</v>
      </c>
      <c r="F284">
        <v>1034096</v>
      </c>
      <c r="G284" s="1">
        <f>ROUND(SUMIF(résultats!B:B,classement!F284,résultats!O:O),0)</f>
        <v>0</v>
      </c>
      <c r="H284">
        <f>SUMIF(résultats!B:B,classement!F284,résultats!N:N)</f>
        <v>0</v>
      </c>
      <c r="I284" s="2" t="str">
        <f t="shared" si="32"/>
        <v>0/0</v>
      </c>
      <c r="J284" s="3">
        <f t="shared" si="33"/>
        <v>0</v>
      </c>
      <c r="K284">
        <f>ROUND(SUMIF(résultats!B:B,classement!F284,résultats!R:R),0)</f>
        <v>0</v>
      </c>
      <c r="L284">
        <f>SUMIF(résultats!B:B,classement!F284,résultats!Q:Q)</f>
        <v>0</v>
      </c>
      <c r="M284" s="2" t="str">
        <f t="shared" si="34"/>
        <v>0/0</v>
      </c>
      <c r="N284" s="3">
        <f t="shared" si="35"/>
        <v>0</v>
      </c>
      <c r="O284">
        <f>ROUND(SUMIF(résultats!B:B,classement!F284,résultats!U:U),0)</f>
        <v>0</v>
      </c>
      <c r="P284">
        <f>SUMIF(résultats!B:B,classement!F284,résultats!T:T)</f>
        <v>0</v>
      </c>
      <c r="Q284" s="2" t="str">
        <f t="shared" si="36"/>
        <v>0/0</v>
      </c>
      <c r="R284" s="3">
        <f t="shared" si="37"/>
        <v>0</v>
      </c>
      <c r="S284">
        <f>ROUND(SUMIF(résultats!B:B,classement!F284,résultats!X:X),0)</f>
        <v>0</v>
      </c>
      <c r="T284">
        <f>SUMIF(résultats!B:B,classement!F284,résultats!W:W)</f>
        <v>0</v>
      </c>
      <c r="U284" s="2" t="str">
        <f t="shared" si="38"/>
        <v>0/0</v>
      </c>
      <c r="V284" s="3">
        <f t="shared" si="39"/>
        <v>0</v>
      </c>
    </row>
    <row r="285" spans="1:22" ht="14.25">
      <c r="A285">
        <v>13628</v>
      </c>
      <c r="B285" t="s">
        <v>362</v>
      </c>
      <c r="C285" t="s">
        <v>288</v>
      </c>
      <c r="D285">
        <v>7</v>
      </c>
      <c r="E285" t="s">
        <v>101</v>
      </c>
      <c r="F285">
        <v>1106128</v>
      </c>
      <c r="G285" s="1">
        <f>ROUND(SUMIF(résultats!B:B,classement!F285,résultats!O:O),0)</f>
        <v>0</v>
      </c>
      <c r="H285">
        <f>SUMIF(résultats!B:B,classement!F285,résultats!N:N)</f>
        <v>0</v>
      </c>
      <c r="I285" s="2" t="str">
        <f t="shared" si="32"/>
        <v>0/0</v>
      </c>
      <c r="J285" s="3">
        <f t="shared" si="33"/>
        <v>0</v>
      </c>
      <c r="K285">
        <f>ROUND(SUMIF(résultats!B:B,classement!F285,résultats!R:R),0)</f>
        <v>0</v>
      </c>
      <c r="L285">
        <f>SUMIF(résultats!B:B,classement!F285,résultats!Q:Q)</f>
        <v>0</v>
      </c>
      <c r="M285" s="2" t="str">
        <f t="shared" si="34"/>
        <v>0/0</v>
      </c>
      <c r="N285" s="3">
        <f t="shared" si="35"/>
        <v>0</v>
      </c>
      <c r="O285">
        <f>ROUND(SUMIF(résultats!B:B,classement!F285,résultats!U:U),0)</f>
        <v>0</v>
      </c>
      <c r="P285">
        <f>SUMIF(résultats!B:B,classement!F285,résultats!T:T)</f>
        <v>0</v>
      </c>
      <c r="Q285" s="2" t="str">
        <f t="shared" si="36"/>
        <v>0/0</v>
      </c>
      <c r="R285" s="3">
        <f t="shared" si="37"/>
        <v>0</v>
      </c>
      <c r="S285">
        <f>ROUND(SUMIF(résultats!B:B,classement!F285,résultats!X:X),0)</f>
        <v>0</v>
      </c>
      <c r="T285">
        <f>SUMIF(résultats!B:B,classement!F285,résultats!W:W)</f>
        <v>0</v>
      </c>
      <c r="U285" s="2" t="str">
        <f t="shared" si="38"/>
        <v>0/0</v>
      </c>
      <c r="V285" s="3">
        <f t="shared" si="39"/>
        <v>0</v>
      </c>
    </row>
    <row r="286" spans="1:22" ht="14.25">
      <c r="A286">
        <v>13628</v>
      </c>
      <c r="B286" t="s">
        <v>363</v>
      </c>
      <c r="E286" t="s">
        <v>101</v>
      </c>
      <c r="F286">
        <v>1148561</v>
      </c>
      <c r="G286" s="1">
        <f>ROUND(SUMIF(résultats!B:B,classement!F286,résultats!O:O),0)</f>
        <v>0</v>
      </c>
      <c r="H286">
        <f>SUMIF(résultats!B:B,classement!F286,résultats!N:N)</f>
        <v>0</v>
      </c>
      <c r="I286" s="2" t="str">
        <f t="shared" si="32"/>
        <v>0/0</v>
      </c>
      <c r="J286" s="3">
        <f t="shared" si="33"/>
        <v>0</v>
      </c>
      <c r="K286">
        <f>ROUND(SUMIF(résultats!B:B,classement!F286,résultats!R:R),0)</f>
        <v>0</v>
      </c>
      <c r="L286">
        <f>SUMIF(résultats!B:B,classement!F286,résultats!Q:Q)</f>
        <v>0</v>
      </c>
      <c r="M286" s="2" t="str">
        <f t="shared" si="34"/>
        <v>0/0</v>
      </c>
      <c r="N286" s="3">
        <f t="shared" si="35"/>
        <v>0</v>
      </c>
      <c r="O286">
        <f>ROUND(SUMIF(résultats!B:B,classement!F286,résultats!U:U),0)</f>
        <v>0</v>
      </c>
      <c r="P286">
        <f>SUMIF(résultats!B:B,classement!F286,résultats!T:T)</f>
        <v>0</v>
      </c>
      <c r="Q286" s="2" t="str">
        <f t="shared" si="36"/>
        <v>0/0</v>
      </c>
      <c r="R286" s="3">
        <f t="shared" si="37"/>
        <v>0</v>
      </c>
      <c r="S286">
        <f>ROUND(SUMIF(résultats!B:B,classement!F286,résultats!X:X),0)</f>
        <v>0</v>
      </c>
      <c r="T286">
        <f>SUMIF(résultats!B:B,classement!F286,résultats!W:W)</f>
        <v>0</v>
      </c>
      <c r="U286" s="2" t="str">
        <f t="shared" si="38"/>
        <v>0/0</v>
      </c>
      <c r="V286" s="3">
        <f t="shared" si="39"/>
        <v>0</v>
      </c>
    </row>
    <row r="287" spans="1:22" ht="14.25">
      <c r="A287">
        <v>13628</v>
      </c>
      <c r="B287" t="s">
        <v>364</v>
      </c>
      <c r="C287" t="s">
        <v>26</v>
      </c>
      <c r="D287">
        <v>7</v>
      </c>
      <c r="E287" t="s">
        <v>101</v>
      </c>
      <c r="F287">
        <v>1108227</v>
      </c>
      <c r="G287" s="1">
        <f>ROUND(SUMIF(résultats!B:B,classement!F287,résultats!O:O),0)</f>
        <v>0</v>
      </c>
      <c r="H287">
        <f>SUMIF(résultats!B:B,classement!F287,résultats!N:N)</f>
        <v>0</v>
      </c>
      <c r="I287" s="2" t="str">
        <f t="shared" si="32"/>
        <v>0/0</v>
      </c>
      <c r="J287" s="3">
        <f t="shared" si="33"/>
        <v>0</v>
      </c>
      <c r="K287">
        <f>ROUND(SUMIF(résultats!B:B,classement!F287,résultats!R:R),0)</f>
        <v>0</v>
      </c>
      <c r="L287">
        <f>SUMIF(résultats!B:B,classement!F287,résultats!Q:Q)</f>
        <v>0</v>
      </c>
      <c r="M287" s="2" t="str">
        <f t="shared" si="34"/>
        <v>0/0</v>
      </c>
      <c r="N287" s="3">
        <f t="shared" si="35"/>
        <v>0</v>
      </c>
      <c r="O287">
        <f>ROUND(SUMIF(résultats!B:B,classement!F287,résultats!U:U),0)</f>
        <v>0</v>
      </c>
      <c r="P287">
        <f>SUMIF(résultats!B:B,classement!F287,résultats!T:T)</f>
        <v>0</v>
      </c>
      <c r="Q287" s="2" t="str">
        <f t="shared" si="36"/>
        <v>0/0</v>
      </c>
      <c r="R287" s="3">
        <f t="shared" si="37"/>
        <v>0</v>
      </c>
      <c r="S287">
        <f>ROUND(SUMIF(résultats!B:B,classement!F287,résultats!X:X),0)</f>
        <v>0</v>
      </c>
      <c r="T287">
        <f>SUMIF(résultats!B:B,classement!F287,résultats!W:W)</f>
        <v>0</v>
      </c>
      <c r="U287" s="2" t="str">
        <f t="shared" si="38"/>
        <v>0/0</v>
      </c>
      <c r="V287" s="3">
        <f t="shared" si="39"/>
        <v>0</v>
      </c>
    </row>
    <row r="288" spans="1:22" ht="14.25">
      <c r="A288">
        <v>13628</v>
      </c>
      <c r="B288" t="s">
        <v>368</v>
      </c>
      <c r="C288" t="s">
        <v>369</v>
      </c>
      <c r="D288">
        <v>7</v>
      </c>
      <c r="E288" t="s">
        <v>366</v>
      </c>
      <c r="F288">
        <v>2600684</v>
      </c>
      <c r="G288" s="1">
        <f>ROUND(SUMIF(résultats!B:B,classement!F288,résultats!O:O),0)</f>
        <v>0</v>
      </c>
      <c r="H288">
        <f>SUMIF(résultats!B:B,classement!F288,résultats!N:N)</f>
        <v>0</v>
      </c>
      <c r="I288" s="2" t="str">
        <f t="shared" si="32"/>
        <v>0/0</v>
      </c>
      <c r="J288" s="3">
        <f t="shared" si="33"/>
        <v>0</v>
      </c>
      <c r="K288">
        <f>ROUND(SUMIF(résultats!B:B,classement!F288,résultats!R:R),0)</f>
        <v>0</v>
      </c>
      <c r="L288">
        <f>SUMIF(résultats!B:B,classement!F288,résultats!Q:Q)</f>
        <v>0</v>
      </c>
      <c r="M288" s="2" t="str">
        <f t="shared" si="34"/>
        <v>0/0</v>
      </c>
      <c r="N288" s="3">
        <f t="shared" si="35"/>
        <v>0</v>
      </c>
      <c r="O288">
        <f>ROUND(SUMIF(résultats!B:B,classement!F288,résultats!U:U),0)</f>
        <v>0</v>
      </c>
      <c r="P288">
        <f>SUMIF(résultats!B:B,classement!F288,résultats!T:T)</f>
        <v>0</v>
      </c>
      <c r="Q288" s="2" t="str">
        <f t="shared" si="36"/>
        <v>0/0</v>
      </c>
      <c r="R288" s="3">
        <f t="shared" si="37"/>
        <v>0</v>
      </c>
      <c r="S288">
        <f>ROUND(SUMIF(résultats!B:B,classement!F288,résultats!X:X),0)</f>
        <v>0</v>
      </c>
      <c r="T288">
        <f>SUMIF(résultats!B:B,classement!F288,résultats!W:W)</f>
        <v>0</v>
      </c>
      <c r="U288" s="2" t="str">
        <f t="shared" si="38"/>
        <v>0/0</v>
      </c>
      <c r="V288" s="3">
        <f t="shared" si="39"/>
        <v>0</v>
      </c>
    </row>
    <row r="289" spans="1:22" ht="14.25">
      <c r="A289">
        <v>13628</v>
      </c>
      <c r="B289" t="s">
        <v>370</v>
      </c>
      <c r="C289" t="s">
        <v>287</v>
      </c>
      <c r="D289">
        <v>7</v>
      </c>
      <c r="E289" t="s">
        <v>366</v>
      </c>
      <c r="F289">
        <v>1080935</v>
      </c>
      <c r="G289" s="1">
        <f>ROUND(SUMIF(résultats!B:B,classement!F289,résultats!O:O),0)</f>
        <v>0</v>
      </c>
      <c r="H289">
        <f>SUMIF(résultats!B:B,classement!F289,résultats!N:N)</f>
        <v>0</v>
      </c>
      <c r="I289" s="2" t="str">
        <f t="shared" si="32"/>
        <v>0/0</v>
      </c>
      <c r="J289" s="3">
        <f t="shared" si="33"/>
        <v>0</v>
      </c>
      <c r="K289">
        <f>ROUND(SUMIF(résultats!B:B,classement!F289,résultats!R:R),0)</f>
        <v>0</v>
      </c>
      <c r="L289">
        <f>SUMIF(résultats!B:B,classement!F289,résultats!Q:Q)</f>
        <v>0</v>
      </c>
      <c r="M289" s="2" t="str">
        <f t="shared" si="34"/>
        <v>0/0</v>
      </c>
      <c r="N289" s="3">
        <f t="shared" si="35"/>
        <v>0</v>
      </c>
      <c r="O289">
        <f>ROUND(SUMIF(résultats!B:B,classement!F289,résultats!U:U),0)</f>
        <v>0</v>
      </c>
      <c r="P289">
        <f>SUMIF(résultats!B:B,classement!F289,résultats!T:T)</f>
        <v>0</v>
      </c>
      <c r="Q289" s="2" t="str">
        <f t="shared" si="36"/>
        <v>0/0</v>
      </c>
      <c r="R289" s="3">
        <f t="shared" si="37"/>
        <v>0</v>
      </c>
      <c r="S289">
        <f>ROUND(SUMIF(résultats!B:B,classement!F289,résultats!X:X),0)</f>
        <v>0</v>
      </c>
      <c r="T289">
        <f>SUMIF(résultats!B:B,classement!F289,résultats!W:W)</f>
        <v>0</v>
      </c>
      <c r="U289" s="2" t="str">
        <f t="shared" si="38"/>
        <v>0/0</v>
      </c>
      <c r="V289" s="3">
        <f t="shared" si="39"/>
        <v>0</v>
      </c>
    </row>
    <row r="290" spans="1:22" ht="14.25">
      <c r="A290">
        <v>13628</v>
      </c>
      <c r="B290" t="s">
        <v>371</v>
      </c>
      <c r="C290" t="s">
        <v>287</v>
      </c>
      <c r="D290">
        <v>7</v>
      </c>
      <c r="E290" t="s">
        <v>366</v>
      </c>
      <c r="F290">
        <v>1022333</v>
      </c>
      <c r="G290" s="1">
        <f>ROUND(SUMIF(résultats!B:B,classement!F290,résultats!O:O),0)</f>
        <v>0</v>
      </c>
      <c r="H290">
        <f>SUMIF(résultats!B:B,classement!F290,résultats!N:N)</f>
        <v>0</v>
      </c>
      <c r="I290" s="2" t="str">
        <f t="shared" si="32"/>
        <v>0/0</v>
      </c>
      <c r="J290" s="3">
        <f t="shared" si="33"/>
        <v>0</v>
      </c>
      <c r="K290">
        <f>ROUND(SUMIF(résultats!B:B,classement!F290,résultats!R:R),0)</f>
        <v>0</v>
      </c>
      <c r="L290">
        <f>SUMIF(résultats!B:B,classement!F290,résultats!Q:Q)</f>
        <v>0</v>
      </c>
      <c r="M290" s="2" t="str">
        <f t="shared" si="34"/>
        <v>0/0</v>
      </c>
      <c r="N290" s="3">
        <f t="shared" si="35"/>
        <v>0</v>
      </c>
      <c r="O290">
        <f>ROUND(SUMIF(résultats!B:B,classement!F290,résultats!U:U),0)</f>
        <v>0</v>
      </c>
      <c r="P290">
        <f>SUMIF(résultats!B:B,classement!F290,résultats!T:T)</f>
        <v>0</v>
      </c>
      <c r="Q290" s="2" t="str">
        <f t="shared" si="36"/>
        <v>0/0</v>
      </c>
      <c r="R290" s="3">
        <f t="shared" si="37"/>
        <v>0</v>
      </c>
      <c r="S290">
        <f>ROUND(SUMIF(résultats!B:B,classement!F290,résultats!X:X),0)</f>
        <v>0</v>
      </c>
      <c r="T290">
        <f>SUMIF(résultats!B:B,classement!F290,résultats!W:W)</f>
        <v>0</v>
      </c>
      <c r="U290" s="2" t="str">
        <f t="shared" si="38"/>
        <v>0/0</v>
      </c>
      <c r="V290" s="3">
        <f t="shared" si="39"/>
        <v>0</v>
      </c>
    </row>
    <row r="291" spans="1:22" ht="14.25">
      <c r="A291">
        <v>13628</v>
      </c>
      <c r="B291" t="s">
        <v>372</v>
      </c>
      <c r="C291" t="s">
        <v>288</v>
      </c>
      <c r="D291">
        <v>7</v>
      </c>
      <c r="E291" t="s">
        <v>366</v>
      </c>
      <c r="F291">
        <v>1021312</v>
      </c>
      <c r="G291" s="1">
        <f>ROUND(SUMIF(résultats!B:B,classement!F291,résultats!O:O),0)</f>
        <v>0</v>
      </c>
      <c r="H291">
        <f>SUMIF(résultats!B:B,classement!F291,résultats!N:N)</f>
        <v>0</v>
      </c>
      <c r="I291" s="2" t="str">
        <f t="shared" si="32"/>
        <v>0/0</v>
      </c>
      <c r="J291" s="3">
        <f t="shared" si="33"/>
        <v>0</v>
      </c>
      <c r="K291">
        <f>ROUND(SUMIF(résultats!B:B,classement!F291,résultats!R:R),0)</f>
        <v>0</v>
      </c>
      <c r="L291">
        <f>SUMIF(résultats!B:B,classement!F291,résultats!Q:Q)</f>
        <v>0</v>
      </c>
      <c r="M291" s="2" t="str">
        <f t="shared" si="34"/>
        <v>0/0</v>
      </c>
      <c r="N291" s="3">
        <f t="shared" si="35"/>
        <v>0</v>
      </c>
      <c r="O291">
        <f>ROUND(SUMIF(résultats!B:B,classement!F291,résultats!U:U),0)</f>
        <v>0</v>
      </c>
      <c r="P291">
        <f>SUMIF(résultats!B:B,classement!F291,résultats!T:T)</f>
        <v>0</v>
      </c>
      <c r="Q291" s="2" t="str">
        <f t="shared" si="36"/>
        <v>0/0</v>
      </c>
      <c r="R291" s="3">
        <f t="shared" si="37"/>
        <v>0</v>
      </c>
      <c r="S291">
        <f>ROUND(SUMIF(résultats!B:B,classement!F291,résultats!X:X),0)</f>
        <v>0</v>
      </c>
      <c r="T291">
        <f>SUMIF(résultats!B:B,classement!F291,résultats!W:W)</f>
        <v>0</v>
      </c>
      <c r="U291" s="2" t="str">
        <f t="shared" si="38"/>
        <v>0/0</v>
      </c>
      <c r="V291" s="3">
        <f t="shared" si="39"/>
        <v>0</v>
      </c>
    </row>
    <row r="292" spans="1:22" ht="14.25">
      <c r="A292">
        <v>13628</v>
      </c>
      <c r="B292" t="s">
        <v>373</v>
      </c>
      <c r="C292" t="s">
        <v>287</v>
      </c>
      <c r="D292">
        <v>7</v>
      </c>
      <c r="E292" t="s">
        <v>366</v>
      </c>
      <c r="F292">
        <v>1058174</v>
      </c>
      <c r="G292" s="1">
        <f>ROUND(SUMIF(résultats!B:B,classement!F292,résultats!O:O),0)</f>
        <v>0</v>
      </c>
      <c r="H292">
        <f>SUMIF(résultats!B:B,classement!F292,résultats!N:N)</f>
        <v>0</v>
      </c>
      <c r="I292" s="2" t="str">
        <f t="shared" si="32"/>
        <v>0/0</v>
      </c>
      <c r="J292" s="3">
        <f t="shared" si="33"/>
        <v>0</v>
      </c>
      <c r="K292">
        <f>ROUND(SUMIF(résultats!B:B,classement!F292,résultats!R:R),0)</f>
        <v>0</v>
      </c>
      <c r="L292">
        <f>SUMIF(résultats!B:B,classement!F292,résultats!Q:Q)</f>
        <v>0</v>
      </c>
      <c r="M292" s="2" t="str">
        <f t="shared" si="34"/>
        <v>0/0</v>
      </c>
      <c r="N292" s="3">
        <f t="shared" si="35"/>
        <v>0</v>
      </c>
      <c r="O292">
        <f>ROUND(SUMIF(résultats!B:B,classement!F292,résultats!U:U),0)</f>
        <v>0</v>
      </c>
      <c r="P292">
        <f>SUMIF(résultats!B:B,classement!F292,résultats!T:T)</f>
        <v>0</v>
      </c>
      <c r="Q292" s="2" t="str">
        <f t="shared" si="36"/>
        <v>0/0</v>
      </c>
      <c r="R292" s="3">
        <f t="shared" si="37"/>
        <v>0</v>
      </c>
      <c r="S292">
        <f>ROUND(SUMIF(résultats!B:B,classement!F292,résultats!X:X),0)</f>
        <v>0</v>
      </c>
      <c r="T292">
        <f>SUMIF(résultats!B:B,classement!F292,résultats!W:W)</f>
        <v>0</v>
      </c>
      <c r="U292" s="2" t="str">
        <f t="shared" si="38"/>
        <v>0/0</v>
      </c>
      <c r="V292" s="3">
        <f t="shared" si="39"/>
        <v>0</v>
      </c>
    </row>
    <row r="293" spans="1:22" ht="14.25">
      <c r="A293">
        <v>13628</v>
      </c>
      <c r="B293" t="s">
        <v>374</v>
      </c>
      <c r="C293" t="s">
        <v>288</v>
      </c>
      <c r="D293">
        <v>7</v>
      </c>
      <c r="E293" t="s">
        <v>366</v>
      </c>
      <c r="F293">
        <v>1106376</v>
      </c>
      <c r="G293" s="1">
        <f>ROUND(SUMIF(résultats!B:B,classement!F293,résultats!O:O),0)</f>
        <v>0</v>
      </c>
      <c r="H293">
        <f>SUMIF(résultats!B:B,classement!F293,résultats!N:N)</f>
        <v>0</v>
      </c>
      <c r="I293" s="2" t="str">
        <f t="shared" si="32"/>
        <v>0/0</v>
      </c>
      <c r="J293" s="3">
        <f t="shared" si="33"/>
        <v>0</v>
      </c>
      <c r="K293">
        <f>ROUND(SUMIF(résultats!B:B,classement!F293,résultats!R:R),0)</f>
        <v>0</v>
      </c>
      <c r="L293">
        <f>SUMIF(résultats!B:B,classement!F293,résultats!Q:Q)</f>
        <v>0</v>
      </c>
      <c r="M293" s="2" t="str">
        <f t="shared" si="34"/>
        <v>0/0</v>
      </c>
      <c r="N293" s="3">
        <f t="shared" si="35"/>
        <v>0</v>
      </c>
      <c r="O293">
        <f>ROUND(SUMIF(résultats!B:B,classement!F293,résultats!U:U),0)</f>
        <v>0</v>
      </c>
      <c r="P293">
        <f>SUMIF(résultats!B:B,classement!F293,résultats!T:T)</f>
        <v>0</v>
      </c>
      <c r="Q293" s="2" t="str">
        <f t="shared" si="36"/>
        <v>0/0</v>
      </c>
      <c r="R293" s="3">
        <f t="shared" si="37"/>
        <v>0</v>
      </c>
      <c r="S293">
        <f>ROUND(SUMIF(résultats!B:B,classement!F293,résultats!X:X),0)</f>
        <v>0</v>
      </c>
      <c r="T293">
        <f>SUMIF(résultats!B:B,classement!F293,résultats!W:W)</f>
        <v>0</v>
      </c>
      <c r="U293" s="2" t="str">
        <f t="shared" si="38"/>
        <v>0/0</v>
      </c>
      <c r="V293" s="3">
        <f t="shared" si="39"/>
        <v>0</v>
      </c>
    </row>
    <row r="294" spans="1:22" ht="14.25">
      <c r="A294">
        <v>13628</v>
      </c>
      <c r="B294" t="s">
        <v>375</v>
      </c>
      <c r="C294" t="s">
        <v>287</v>
      </c>
      <c r="D294">
        <v>7</v>
      </c>
      <c r="E294" t="s">
        <v>366</v>
      </c>
      <c r="F294">
        <v>1119934</v>
      </c>
      <c r="G294" s="1">
        <f>ROUND(SUMIF(résultats!B:B,classement!F294,résultats!O:O),0)</f>
        <v>0</v>
      </c>
      <c r="H294">
        <f>SUMIF(résultats!B:B,classement!F294,résultats!N:N)</f>
        <v>0</v>
      </c>
      <c r="I294" s="2" t="str">
        <f t="shared" si="32"/>
        <v>0/0</v>
      </c>
      <c r="J294" s="3">
        <f t="shared" si="33"/>
        <v>0</v>
      </c>
      <c r="K294">
        <f>ROUND(SUMIF(résultats!B:B,classement!F294,résultats!R:R),0)</f>
        <v>0</v>
      </c>
      <c r="L294">
        <f>SUMIF(résultats!B:B,classement!F294,résultats!Q:Q)</f>
        <v>0</v>
      </c>
      <c r="M294" s="2" t="str">
        <f t="shared" si="34"/>
        <v>0/0</v>
      </c>
      <c r="N294" s="3">
        <f t="shared" si="35"/>
        <v>0</v>
      </c>
      <c r="O294">
        <f>ROUND(SUMIF(résultats!B:B,classement!F294,résultats!U:U),0)</f>
        <v>0</v>
      </c>
      <c r="P294">
        <f>SUMIF(résultats!B:B,classement!F294,résultats!T:T)</f>
        <v>0</v>
      </c>
      <c r="Q294" s="2" t="str">
        <f t="shared" si="36"/>
        <v>0/0</v>
      </c>
      <c r="R294" s="3">
        <f t="shared" si="37"/>
        <v>0</v>
      </c>
      <c r="S294">
        <f>ROUND(SUMIF(résultats!B:B,classement!F294,résultats!X:X),0)</f>
        <v>0</v>
      </c>
      <c r="T294">
        <f>SUMIF(résultats!B:B,classement!F294,résultats!W:W)</f>
        <v>0</v>
      </c>
      <c r="U294" s="2" t="str">
        <f t="shared" si="38"/>
        <v>0/0</v>
      </c>
      <c r="V294" s="3">
        <f t="shared" si="39"/>
        <v>0</v>
      </c>
    </row>
    <row r="295" spans="1:22" ht="14.25">
      <c r="A295">
        <v>13628</v>
      </c>
      <c r="B295" t="s">
        <v>377</v>
      </c>
      <c r="C295" t="s">
        <v>287</v>
      </c>
      <c r="D295">
        <v>7</v>
      </c>
      <c r="E295" t="s">
        <v>147</v>
      </c>
      <c r="F295">
        <v>1079348</v>
      </c>
      <c r="G295" s="1">
        <f>ROUND(SUMIF(résultats!B:B,classement!F295,résultats!O:O),0)</f>
        <v>0</v>
      </c>
      <c r="H295">
        <f>SUMIF(résultats!B:B,classement!F295,résultats!N:N)</f>
        <v>0</v>
      </c>
      <c r="I295" s="2" t="str">
        <f t="shared" si="32"/>
        <v>0/0</v>
      </c>
      <c r="J295" s="3">
        <f t="shared" si="33"/>
        <v>0</v>
      </c>
      <c r="K295">
        <f>ROUND(SUMIF(résultats!B:B,classement!F295,résultats!R:R),0)</f>
        <v>0</v>
      </c>
      <c r="L295">
        <f>SUMIF(résultats!B:B,classement!F295,résultats!Q:Q)</f>
        <v>0</v>
      </c>
      <c r="M295" s="2" t="str">
        <f t="shared" si="34"/>
        <v>0/0</v>
      </c>
      <c r="N295" s="3">
        <f t="shared" si="35"/>
        <v>0</v>
      </c>
      <c r="O295">
        <f>ROUND(SUMIF(résultats!B:B,classement!F295,résultats!U:U),0)</f>
        <v>0</v>
      </c>
      <c r="P295">
        <f>SUMIF(résultats!B:B,classement!F295,résultats!T:T)</f>
        <v>0</v>
      </c>
      <c r="Q295" s="2" t="str">
        <f t="shared" si="36"/>
        <v>0/0</v>
      </c>
      <c r="R295" s="3">
        <f t="shared" si="37"/>
        <v>0</v>
      </c>
      <c r="S295">
        <f>ROUND(SUMIF(résultats!B:B,classement!F295,résultats!X:X),0)</f>
        <v>0</v>
      </c>
      <c r="T295">
        <f>SUMIF(résultats!B:B,classement!F295,résultats!W:W)</f>
        <v>0</v>
      </c>
      <c r="U295" s="2" t="str">
        <f t="shared" si="38"/>
        <v>0/0</v>
      </c>
      <c r="V295" s="3">
        <f t="shared" si="39"/>
        <v>0</v>
      </c>
    </row>
    <row r="296" spans="1:22" ht="14.25">
      <c r="A296">
        <v>13628</v>
      </c>
      <c r="B296" t="s">
        <v>378</v>
      </c>
      <c r="C296" t="s">
        <v>287</v>
      </c>
      <c r="D296">
        <v>7</v>
      </c>
      <c r="E296" t="s">
        <v>147</v>
      </c>
      <c r="F296">
        <v>1072089</v>
      </c>
      <c r="G296" s="1">
        <f>ROUND(SUMIF(résultats!B:B,classement!F296,résultats!O:O),0)</f>
        <v>0</v>
      </c>
      <c r="H296">
        <f>SUMIF(résultats!B:B,classement!F296,résultats!N:N)</f>
        <v>0</v>
      </c>
      <c r="I296" s="2" t="str">
        <f t="shared" si="32"/>
        <v>0/0</v>
      </c>
      <c r="J296" s="3">
        <f t="shared" si="33"/>
        <v>0</v>
      </c>
      <c r="K296">
        <f>ROUND(SUMIF(résultats!B:B,classement!F296,résultats!R:R),0)</f>
        <v>0</v>
      </c>
      <c r="L296">
        <f>SUMIF(résultats!B:B,classement!F296,résultats!Q:Q)</f>
        <v>0</v>
      </c>
      <c r="M296" s="2" t="str">
        <f t="shared" si="34"/>
        <v>0/0</v>
      </c>
      <c r="N296" s="3">
        <f t="shared" si="35"/>
        <v>0</v>
      </c>
      <c r="O296">
        <f>ROUND(SUMIF(résultats!B:B,classement!F296,résultats!U:U),0)</f>
        <v>0</v>
      </c>
      <c r="P296">
        <f>SUMIF(résultats!B:B,classement!F296,résultats!T:T)</f>
        <v>0</v>
      </c>
      <c r="Q296" s="2" t="str">
        <f t="shared" si="36"/>
        <v>0/0</v>
      </c>
      <c r="R296" s="3">
        <f t="shared" si="37"/>
        <v>0</v>
      </c>
      <c r="S296">
        <f>ROUND(SUMIF(résultats!B:B,classement!F296,résultats!X:X),0)</f>
        <v>0</v>
      </c>
      <c r="T296">
        <f>SUMIF(résultats!B:B,classement!F296,résultats!W:W)</f>
        <v>0</v>
      </c>
      <c r="U296" s="2" t="str">
        <f t="shared" si="38"/>
        <v>0/0</v>
      </c>
      <c r="V296" s="3">
        <f t="shared" si="39"/>
        <v>0</v>
      </c>
    </row>
    <row r="297" spans="1:22" ht="14.25">
      <c r="A297">
        <v>13628</v>
      </c>
      <c r="B297" t="s">
        <v>389</v>
      </c>
      <c r="C297" t="s">
        <v>288</v>
      </c>
      <c r="D297">
        <v>7</v>
      </c>
      <c r="E297" t="s">
        <v>167</v>
      </c>
      <c r="F297">
        <v>2212607</v>
      </c>
      <c r="G297" s="1">
        <f>ROUND(SUMIF(résultats!B:B,classement!F297,résultats!O:O),0)</f>
        <v>0</v>
      </c>
      <c r="H297">
        <f>SUMIF(résultats!B:B,classement!F297,résultats!N:N)</f>
        <v>0</v>
      </c>
      <c r="I297" s="2" t="str">
        <f t="shared" si="32"/>
        <v>0/0</v>
      </c>
      <c r="J297" s="3">
        <f t="shared" si="33"/>
        <v>0</v>
      </c>
      <c r="K297">
        <f>ROUND(SUMIF(résultats!B:B,classement!F297,résultats!R:R),0)</f>
        <v>0</v>
      </c>
      <c r="L297">
        <f>SUMIF(résultats!B:B,classement!F297,résultats!Q:Q)</f>
        <v>0</v>
      </c>
      <c r="M297" s="2" t="str">
        <f t="shared" si="34"/>
        <v>0/0</v>
      </c>
      <c r="N297" s="3">
        <f t="shared" si="35"/>
        <v>0</v>
      </c>
      <c r="O297">
        <f>ROUND(SUMIF(résultats!B:B,classement!F297,résultats!U:U),0)</f>
        <v>0</v>
      </c>
      <c r="P297">
        <f>SUMIF(résultats!B:B,classement!F297,résultats!T:T)</f>
        <v>0</v>
      </c>
      <c r="Q297" s="2" t="str">
        <f t="shared" si="36"/>
        <v>0/0</v>
      </c>
      <c r="R297" s="3">
        <f t="shared" si="37"/>
        <v>0</v>
      </c>
      <c r="S297">
        <f>ROUND(SUMIF(résultats!B:B,classement!F297,résultats!X:X),0)</f>
        <v>0</v>
      </c>
      <c r="T297">
        <f>SUMIF(résultats!B:B,classement!F297,résultats!W:W)</f>
        <v>0</v>
      </c>
      <c r="U297" s="2" t="str">
        <f t="shared" si="38"/>
        <v>0/0</v>
      </c>
      <c r="V297" s="3">
        <f t="shared" si="39"/>
        <v>0</v>
      </c>
    </row>
    <row r="298" spans="1:22" ht="14.25">
      <c r="A298">
        <v>13628</v>
      </c>
      <c r="B298" t="s">
        <v>401</v>
      </c>
      <c r="C298" t="s">
        <v>288</v>
      </c>
      <c r="D298">
        <v>7</v>
      </c>
      <c r="E298" t="s">
        <v>173</v>
      </c>
      <c r="F298">
        <v>1163457</v>
      </c>
      <c r="G298" s="1">
        <f>ROUND(SUMIF(résultats!B:B,classement!F298,résultats!O:O),0)</f>
        <v>0</v>
      </c>
      <c r="H298">
        <f>SUMIF(résultats!B:B,classement!F298,résultats!N:N)</f>
        <v>0</v>
      </c>
      <c r="I298" s="2" t="str">
        <f t="shared" si="32"/>
        <v>0/0</v>
      </c>
      <c r="J298" s="3">
        <f t="shared" si="33"/>
        <v>0</v>
      </c>
      <c r="K298">
        <f>ROUND(SUMIF(résultats!B:B,classement!F298,résultats!R:R),0)</f>
        <v>0</v>
      </c>
      <c r="L298">
        <f>SUMIF(résultats!B:B,classement!F298,résultats!Q:Q)</f>
        <v>0</v>
      </c>
      <c r="M298" s="2" t="str">
        <f t="shared" si="34"/>
        <v>0/0</v>
      </c>
      <c r="N298" s="3">
        <f t="shared" si="35"/>
        <v>0</v>
      </c>
      <c r="O298">
        <f>ROUND(SUMIF(résultats!B:B,classement!F298,résultats!U:U),0)</f>
        <v>0</v>
      </c>
      <c r="P298">
        <f>SUMIF(résultats!B:B,classement!F298,résultats!T:T)</f>
        <v>0</v>
      </c>
      <c r="Q298" s="2" t="str">
        <f t="shared" si="36"/>
        <v>0/0</v>
      </c>
      <c r="R298" s="3">
        <f t="shared" si="37"/>
        <v>0</v>
      </c>
      <c r="S298">
        <f>ROUND(SUMIF(résultats!B:B,classement!F298,résultats!X:X),0)</f>
        <v>0</v>
      </c>
      <c r="T298">
        <f>SUMIF(résultats!B:B,classement!F298,résultats!W:W)</f>
        <v>0</v>
      </c>
      <c r="U298" s="2" t="str">
        <f t="shared" si="38"/>
        <v>0/0</v>
      </c>
      <c r="V298" s="3">
        <f t="shared" si="39"/>
        <v>0</v>
      </c>
    </row>
    <row r="299" spans="1:22" ht="14.25">
      <c r="A299">
        <v>13628</v>
      </c>
      <c r="B299" t="s">
        <v>402</v>
      </c>
      <c r="C299" t="s">
        <v>288</v>
      </c>
      <c r="D299">
        <v>7</v>
      </c>
      <c r="E299" t="s">
        <v>173</v>
      </c>
      <c r="F299">
        <v>1145079</v>
      </c>
      <c r="G299" s="1">
        <f>ROUND(SUMIF(résultats!B:B,classement!F299,résultats!O:O),0)</f>
        <v>0</v>
      </c>
      <c r="H299">
        <f>SUMIF(résultats!B:B,classement!F299,résultats!N:N)</f>
        <v>0</v>
      </c>
      <c r="I299" s="2" t="str">
        <f t="shared" si="32"/>
        <v>0/0</v>
      </c>
      <c r="J299" s="3">
        <f t="shared" si="33"/>
        <v>0</v>
      </c>
      <c r="K299">
        <f>ROUND(SUMIF(résultats!B:B,classement!F299,résultats!R:R),0)</f>
        <v>0</v>
      </c>
      <c r="L299">
        <f>SUMIF(résultats!B:B,classement!F299,résultats!Q:Q)</f>
        <v>0</v>
      </c>
      <c r="M299" s="2" t="str">
        <f t="shared" si="34"/>
        <v>0/0</v>
      </c>
      <c r="N299" s="3">
        <f t="shared" si="35"/>
        <v>0</v>
      </c>
      <c r="O299">
        <f>ROUND(SUMIF(résultats!B:B,classement!F299,résultats!U:U),0)</f>
        <v>0</v>
      </c>
      <c r="P299">
        <f>SUMIF(résultats!B:B,classement!F299,résultats!T:T)</f>
        <v>0</v>
      </c>
      <c r="Q299" s="2" t="str">
        <f t="shared" si="36"/>
        <v>0/0</v>
      </c>
      <c r="R299" s="3">
        <f t="shared" si="37"/>
        <v>0</v>
      </c>
      <c r="S299">
        <f>ROUND(SUMIF(résultats!B:B,classement!F299,résultats!X:X),0)</f>
        <v>0</v>
      </c>
      <c r="T299">
        <f>SUMIF(résultats!B:B,classement!F299,résultats!W:W)</f>
        <v>0</v>
      </c>
      <c r="U299" s="2" t="str">
        <f t="shared" si="38"/>
        <v>0/0</v>
      </c>
      <c r="V299" s="3">
        <f t="shared" si="39"/>
        <v>0</v>
      </c>
    </row>
    <row r="300" spans="1:22" ht="14.25">
      <c r="A300">
        <v>13628</v>
      </c>
      <c r="B300" t="s">
        <v>403</v>
      </c>
      <c r="C300" t="s">
        <v>288</v>
      </c>
      <c r="D300" t="s">
        <v>258</v>
      </c>
      <c r="E300" t="s">
        <v>173</v>
      </c>
      <c r="F300">
        <v>1045107</v>
      </c>
      <c r="G300" s="1">
        <f>ROUND(SUMIF(résultats!B:B,classement!F300,résultats!O:O),0)</f>
        <v>0</v>
      </c>
      <c r="H300">
        <f>SUMIF(résultats!B:B,classement!F300,résultats!N:N)</f>
        <v>0</v>
      </c>
      <c r="I300" s="2" t="str">
        <f t="shared" si="32"/>
        <v>0/0</v>
      </c>
      <c r="J300" s="3">
        <f t="shared" si="33"/>
        <v>0</v>
      </c>
      <c r="K300">
        <f>ROUND(SUMIF(résultats!B:B,classement!F300,résultats!R:R),0)</f>
        <v>0</v>
      </c>
      <c r="L300">
        <f>SUMIF(résultats!B:B,classement!F300,résultats!Q:Q)</f>
        <v>0</v>
      </c>
      <c r="M300" s="2" t="str">
        <f t="shared" si="34"/>
        <v>0/0</v>
      </c>
      <c r="N300" s="3">
        <f t="shared" si="35"/>
        <v>0</v>
      </c>
      <c r="O300">
        <f>ROUND(SUMIF(résultats!B:B,classement!F300,résultats!U:U),0)</f>
        <v>0</v>
      </c>
      <c r="P300">
        <f>SUMIF(résultats!B:B,classement!F300,résultats!T:T)</f>
        <v>0</v>
      </c>
      <c r="Q300" s="2" t="str">
        <f t="shared" si="36"/>
        <v>0/0</v>
      </c>
      <c r="R300" s="3">
        <f t="shared" si="37"/>
        <v>0</v>
      </c>
      <c r="S300">
        <f>ROUND(SUMIF(résultats!B:B,classement!F300,résultats!X:X),0)</f>
        <v>0</v>
      </c>
      <c r="T300">
        <f>SUMIF(résultats!B:B,classement!F300,résultats!W:W)</f>
        <v>0</v>
      </c>
      <c r="U300" s="2" t="str">
        <f t="shared" si="38"/>
        <v>0/0</v>
      </c>
      <c r="V300" s="3">
        <f t="shared" si="39"/>
        <v>0</v>
      </c>
    </row>
    <row r="301" spans="1:22" ht="14.25">
      <c r="A301">
        <v>13628</v>
      </c>
      <c r="B301" t="s">
        <v>404</v>
      </c>
      <c r="C301" t="s">
        <v>287</v>
      </c>
      <c r="D301">
        <v>7</v>
      </c>
      <c r="E301" t="s">
        <v>173</v>
      </c>
      <c r="F301">
        <v>1125713</v>
      </c>
      <c r="G301" s="1">
        <f>ROUND(SUMIF(résultats!B:B,classement!F301,résultats!O:O),0)</f>
        <v>0</v>
      </c>
      <c r="H301">
        <f>SUMIF(résultats!B:B,classement!F301,résultats!N:N)</f>
        <v>0</v>
      </c>
      <c r="I301" s="2" t="str">
        <f t="shared" si="32"/>
        <v>0/0</v>
      </c>
      <c r="J301" s="3">
        <f t="shared" si="33"/>
        <v>0</v>
      </c>
      <c r="K301">
        <f>ROUND(SUMIF(résultats!B:B,classement!F301,résultats!R:R),0)</f>
        <v>0</v>
      </c>
      <c r="L301">
        <f>SUMIF(résultats!B:B,classement!F301,résultats!Q:Q)</f>
        <v>0</v>
      </c>
      <c r="M301" s="2" t="str">
        <f t="shared" si="34"/>
        <v>0/0</v>
      </c>
      <c r="N301" s="3">
        <f t="shared" si="35"/>
        <v>0</v>
      </c>
      <c r="O301">
        <f>ROUND(SUMIF(résultats!B:B,classement!F301,résultats!U:U),0)</f>
        <v>0</v>
      </c>
      <c r="P301">
        <f>SUMIF(résultats!B:B,classement!F301,résultats!T:T)</f>
        <v>0</v>
      </c>
      <c r="Q301" s="2" t="str">
        <f t="shared" si="36"/>
        <v>0/0</v>
      </c>
      <c r="R301" s="3">
        <f t="shared" si="37"/>
        <v>0</v>
      </c>
      <c r="S301">
        <f>ROUND(SUMIF(résultats!B:B,classement!F301,résultats!X:X),0)</f>
        <v>0</v>
      </c>
      <c r="T301">
        <f>SUMIF(résultats!B:B,classement!F301,résultats!W:W)</f>
        <v>0</v>
      </c>
      <c r="U301" s="2" t="str">
        <f t="shared" si="38"/>
        <v>0/0</v>
      </c>
      <c r="V301" s="3">
        <f t="shared" si="39"/>
        <v>0</v>
      </c>
    </row>
    <row r="302" spans="1:22" ht="14.25">
      <c r="A302">
        <v>13628</v>
      </c>
      <c r="B302" t="s">
        <v>405</v>
      </c>
      <c r="C302" t="s">
        <v>288</v>
      </c>
      <c r="D302">
        <v>7</v>
      </c>
      <c r="E302" t="s">
        <v>173</v>
      </c>
      <c r="F302">
        <v>1108802</v>
      </c>
      <c r="G302" s="1">
        <f>ROUND(SUMIF(résultats!B:B,classement!F302,résultats!O:O),0)</f>
        <v>0</v>
      </c>
      <c r="H302">
        <f>SUMIF(résultats!B:B,classement!F302,résultats!N:N)</f>
        <v>0</v>
      </c>
      <c r="I302" s="2" t="str">
        <f t="shared" si="32"/>
        <v>0/0</v>
      </c>
      <c r="J302" s="3">
        <f t="shared" si="33"/>
        <v>0</v>
      </c>
      <c r="K302">
        <f>ROUND(SUMIF(résultats!B:B,classement!F302,résultats!R:R),0)</f>
        <v>0</v>
      </c>
      <c r="L302">
        <f>SUMIF(résultats!B:B,classement!F302,résultats!Q:Q)</f>
        <v>0</v>
      </c>
      <c r="M302" s="2" t="str">
        <f t="shared" si="34"/>
        <v>0/0</v>
      </c>
      <c r="N302" s="3">
        <f t="shared" si="35"/>
        <v>0</v>
      </c>
      <c r="O302">
        <f>ROUND(SUMIF(résultats!B:B,classement!F302,résultats!U:U),0)</f>
        <v>0</v>
      </c>
      <c r="P302">
        <f>SUMIF(résultats!B:B,classement!F302,résultats!T:T)</f>
        <v>0</v>
      </c>
      <c r="Q302" s="2" t="str">
        <f t="shared" si="36"/>
        <v>0/0</v>
      </c>
      <c r="R302" s="3">
        <f t="shared" si="37"/>
        <v>0</v>
      </c>
      <c r="S302">
        <f>ROUND(SUMIF(résultats!B:B,classement!F302,résultats!X:X),0)</f>
        <v>0</v>
      </c>
      <c r="T302">
        <f>SUMIF(résultats!B:B,classement!F302,résultats!W:W)</f>
        <v>0</v>
      </c>
      <c r="U302" s="2" t="str">
        <f t="shared" si="38"/>
        <v>0/0</v>
      </c>
      <c r="V302" s="3">
        <f t="shared" si="39"/>
        <v>0</v>
      </c>
    </row>
    <row r="303" spans="1:22" ht="14.25">
      <c r="A303">
        <v>13628</v>
      </c>
      <c r="B303" t="s">
        <v>406</v>
      </c>
      <c r="C303" t="s">
        <v>288</v>
      </c>
      <c r="D303">
        <v>7</v>
      </c>
      <c r="E303" t="s">
        <v>173</v>
      </c>
      <c r="F303">
        <v>1119361</v>
      </c>
      <c r="G303" s="1">
        <f>ROUND(SUMIF(résultats!B:B,classement!F303,résultats!O:O),0)</f>
        <v>0</v>
      </c>
      <c r="H303">
        <f>SUMIF(résultats!B:B,classement!F303,résultats!N:N)</f>
        <v>0</v>
      </c>
      <c r="I303" s="2" t="str">
        <f t="shared" si="32"/>
        <v>0/0</v>
      </c>
      <c r="J303" s="3">
        <f t="shared" si="33"/>
        <v>0</v>
      </c>
      <c r="K303">
        <f>ROUND(SUMIF(résultats!B:B,classement!F303,résultats!R:R),0)</f>
        <v>0</v>
      </c>
      <c r="L303">
        <f>SUMIF(résultats!B:B,classement!F303,résultats!Q:Q)</f>
        <v>0</v>
      </c>
      <c r="M303" s="2" t="str">
        <f t="shared" si="34"/>
        <v>0/0</v>
      </c>
      <c r="N303" s="3">
        <f t="shared" si="35"/>
        <v>0</v>
      </c>
      <c r="O303">
        <f>ROUND(SUMIF(résultats!B:B,classement!F303,résultats!U:U),0)</f>
        <v>0</v>
      </c>
      <c r="P303">
        <f>SUMIF(résultats!B:B,classement!F303,résultats!T:T)</f>
        <v>0</v>
      </c>
      <c r="Q303" s="2" t="str">
        <f t="shared" si="36"/>
        <v>0/0</v>
      </c>
      <c r="R303" s="3">
        <f t="shared" si="37"/>
        <v>0</v>
      </c>
      <c r="S303">
        <f>ROUND(SUMIF(résultats!B:B,classement!F303,résultats!X:X),0)</f>
        <v>0</v>
      </c>
      <c r="T303">
        <f>SUMIF(résultats!B:B,classement!F303,résultats!W:W)</f>
        <v>0</v>
      </c>
      <c r="U303" s="2" t="str">
        <f t="shared" si="38"/>
        <v>0/0</v>
      </c>
      <c r="V303" s="3">
        <f t="shared" si="39"/>
        <v>0</v>
      </c>
    </row>
    <row r="304" spans="1:22" ht="14.25">
      <c r="A304">
        <v>13628</v>
      </c>
      <c r="B304" t="s">
        <v>407</v>
      </c>
      <c r="C304" t="s">
        <v>287</v>
      </c>
      <c r="D304">
        <v>7</v>
      </c>
      <c r="E304" t="s">
        <v>173</v>
      </c>
      <c r="F304">
        <v>1104672</v>
      </c>
      <c r="G304" s="1">
        <f>ROUND(SUMIF(résultats!B:B,classement!F304,résultats!O:O),0)</f>
        <v>0</v>
      </c>
      <c r="H304">
        <f>SUMIF(résultats!B:B,classement!F304,résultats!N:N)</f>
        <v>0</v>
      </c>
      <c r="I304" s="2" t="str">
        <f t="shared" si="32"/>
        <v>0/0</v>
      </c>
      <c r="J304" s="3">
        <f t="shared" si="33"/>
        <v>0</v>
      </c>
      <c r="K304">
        <f>ROUND(SUMIF(résultats!B:B,classement!F304,résultats!R:R),0)</f>
        <v>0</v>
      </c>
      <c r="L304">
        <f>SUMIF(résultats!B:B,classement!F304,résultats!Q:Q)</f>
        <v>0</v>
      </c>
      <c r="M304" s="2" t="str">
        <f t="shared" si="34"/>
        <v>0/0</v>
      </c>
      <c r="N304" s="3">
        <f t="shared" si="35"/>
        <v>0</v>
      </c>
      <c r="O304">
        <f>ROUND(SUMIF(résultats!B:B,classement!F304,résultats!U:U),0)</f>
        <v>0</v>
      </c>
      <c r="P304">
        <f>SUMIF(résultats!B:B,classement!F304,résultats!T:T)</f>
        <v>0</v>
      </c>
      <c r="Q304" s="2" t="str">
        <f t="shared" si="36"/>
        <v>0/0</v>
      </c>
      <c r="R304" s="3">
        <f t="shared" si="37"/>
        <v>0</v>
      </c>
      <c r="S304">
        <f>ROUND(SUMIF(résultats!B:B,classement!F304,résultats!X:X),0)</f>
        <v>0</v>
      </c>
      <c r="T304">
        <f>SUMIF(résultats!B:B,classement!F304,résultats!W:W)</f>
        <v>0</v>
      </c>
      <c r="U304" s="2" t="str">
        <f t="shared" si="38"/>
        <v>0/0</v>
      </c>
      <c r="V304" s="3">
        <f t="shared" si="39"/>
        <v>0</v>
      </c>
    </row>
    <row r="305" spans="1:22" ht="14.25">
      <c r="A305">
        <v>13628</v>
      </c>
      <c r="B305" t="s">
        <v>408</v>
      </c>
      <c r="C305" t="s">
        <v>287</v>
      </c>
      <c r="D305">
        <v>7</v>
      </c>
      <c r="E305" t="s">
        <v>173</v>
      </c>
      <c r="F305">
        <v>1105322</v>
      </c>
      <c r="G305" s="1">
        <f>ROUND(SUMIF(résultats!B:B,classement!F305,résultats!O:O),0)</f>
        <v>0</v>
      </c>
      <c r="H305">
        <f>SUMIF(résultats!B:B,classement!F305,résultats!N:N)</f>
        <v>0</v>
      </c>
      <c r="I305" s="2" t="str">
        <f t="shared" si="32"/>
        <v>0/0</v>
      </c>
      <c r="J305" s="3">
        <f t="shared" si="33"/>
        <v>0</v>
      </c>
      <c r="K305">
        <f>ROUND(SUMIF(résultats!B:B,classement!F305,résultats!R:R),0)</f>
        <v>0</v>
      </c>
      <c r="L305">
        <f>SUMIF(résultats!B:B,classement!F305,résultats!Q:Q)</f>
        <v>0</v>
      </c>
      <c r="M305" s="2" t="str">
        <f t="shared" si="34"/>
        <v>0/0</v>
      </c>
      <c r="N305" s="3">
        <f t="shared" si="35"/>
        <v>0</v>
      </c>
      <c r="O305">
        <f>ROUND(SUMIF(résultats!B:B,classement!F305,résultats!U:U),0)</f>
        <v>0</v>
      </c>
      <c r="P305">
        <f>SUMIF(résultats!B:B,classement!F305,résultats!T:T)</f>
        <v>0</v>
      </c>
      <c r="Q305" s="2" t="str">
        <f t="shared" si="36"/>
        <v>0/0</v>
      </c>
      <c r="R305" s="3">
        <f t="shared" si="37"/>
        <v>0</v>
      </c>
      <c r="S305">
        <f>ROUND(SUMIF(résultats!B:B,classement!F305,résultats!X:X),0)</f>
        <v>0</v>
      </c>
      <c r="T305">
        <f>SUMIF(résultats!B:B,classement!F305,résultats!W:W)</f>
        <v>0</v>
      </c>
      <c r="U305" s="2" t="str">
        <f t="shared" si="38"/>
        <v>0/0</v>
      </c>
      <c r="V305" s="3">
        <f t="shared" si="39"/>
        <v>0</v>
      </c>
    </row>
    <row r="306" spans="1:22" ht="14.25">
      <c r="A306">
        <v>13628</v>
      </c>
      <c r="B306" t="s">
        <v>409</v>
      </c>
      <c r="C306" t="s">
        <v>288</v>
      </c>
      <c r="D306">
        <v>7</v>
      </c>
      <c r="E306" t="s">
        <v>173</v>
      </c>
      <c r="F306">
        <v>1064988</v>
      </c>
      <c r="G306" s="1">
        <f>ROUND(SUMIF(résultats!B:B,classement!F306,résultats!O:O),0)</f>
        <v>0</v>
      </c>
      <c r="H306">
        <f>SUMIF(résultats!B:B,classement!F306,résultats!N:N)</f>
        <v>0</v>
      </c>
      <c r="I306" s="2" t="str">
        <f t="shared" si="32"/>
        <v>0/0</v>
      </c>
      <c r="J306" s="3">
        <f t="shared" si="33"/>
        <v>0</v>
      </c>
      <c r="K306">
        <f>ROUND(SUMIF(résultats!B:B,classement!F306,résultats!R:R),0)</f>
        <v>0</v>
      </c>
      <c r="L306">
        <f>SUMIF(résultats!B:B,classement!F306,résultats!Q:Q)</f>
        <v>0</v>
      </c>
      <c r="M306" s="2" t="str">
        <f t="shared" si="34"/>
        <v>0/0</v>
      </c>
      <c r="N306" s="3">
        <f t="shared" si="35"/>
        <v>0</v>
      </c>
      <c r="O306">
        <f>ROUND(SUMIF(résultats!B:B,classement!F306,résultats!U:U),0)</f>
        <v>0</v>
      </c>
      <c r="P306">
        <f>SUMIF(résultats!B:B,classement!F306,résultats!T:T)</f>
        <v>0</v>
      </c>
      <c r="Q306" s="2" t="str">
        <f t="shared" si="36"/>
        <v>0/0</v>
      </c>
      <c r="R306" s="3">
        <f t="shared" si="37"/>
        <v>0</v>
      </c>
      <c r="S306">
        <f>ROUND(SUMIF(résultats!B:B,classement!F306,résultats!X:X),0)</f>
        <v>0</v>
      </c>
      <c r="T306">
        <f>SUMIF(résultats!B:B,classement!F306,résultats!W:W)</f>
        <v>0</v>
      </c>
      <c r="U306" s="2" t="str">
        <f t="shared" si="38"/>
        <v>0/0</v>
      </c>
      <c r="V306" s="3">
        <f t="shared" si="39"/>
        <v>0</v>
      </c>
    </row>
    <row r="307" spans="1:22" ht="14.25">
      <c r="A307">
        <v>13628</v>
      </c>
      <c r="B307" t="s">
        <v>410</v>
      </c>
      <c r="C307" t="s">
        <v>26</v>
      </c>
      <c r="D307">
        <v>7</v>
      </c>
      <c r="E307" t="s">
        <v>173</v>
      </c>
      <c r="F307">
        <v>1184785</v>
      </c>
      <c r="G307" s="1">
        <f>ROUND(SUMIF(résultats!B:B,classement!F307,résultats!O:O),0)</f>
        <v>0</v>
      </c>
      <c r="H307">
        <f>SUMIF(résultats!B:B,classement!F307,résultats!N:N)</f>
        <v>0</v>
      </c>
      <c r="I307" s="2" t="str">
        <f t="shared" si="32"/>
        <v>0/0</v>
      </c>
      <c r="J307" s="3">
        <f t="shared" si="33"/>
        <v>0</v>
      </c>
      <c r="K307">
        <f>ROUND(SUMIF(résultats!B:B,classement!F307,résultats!R:R),0)</f>
        <v>0</v>
      </c>
      <c r="L307">
        <f>SUMIF(résultats!B:B,classement!F307,résultats!Q:Q)</f>
        <v>0</v>
      </c>
      <c r="M307" s="2" t="str">
        <f t="shared" si="34"/>
        <v>0/0</v>
      </c>
      <c r="N307" s="3">
        <f t="shared" si="35"/>
        <v>0</v>
      </c>
      <c r="O307">
        <f>ROUND(SUMIF(résultats!B:B,classement!F307,résultats!U:U),0)</f>
        <v>0</v>
      </c>
      <c r="P307">
        <f>SUMIF(résultats!B:B,classement!F307,résultats!T:T)</f>
        <v>0</v>
      </c>
      <c r="Q307" s="2" t="str">
        <f t="shared" si="36"/>
        <v>0/0</v>
      </c>
      <c r="R307" s="3">
        <f t="shared" si="37"/>
        <v>0</v>
      </c>
      <c r="S307">
        <f>ROUND(SUMIF(résultats!B:B,classement!F307,résultats!X:X),0)</f>
        <v>0</v>
      </c>
      <c r="T307">
        <f>SUMIF(résultats!B:B,classement!F307,résultats!W:W)</f>
        <v>0</v>
      </c>
      <c r="U307" s="2" t="str">
        <f t="shared" si="38"/>
        <v>0/0</v>
      </c>
      <c r="V307" s="3">
        <f t="shared" si="39"/>
        <v>0</v>
      </c>
    </row>
    <row r="308" spans="1:22" ht="14.25">
      <c r="A308">
        <v>13628</v>
      </c>
      <c r="B308" t="s">
        <v>420</v>
      </c>
      <c r="C308" t="s">
        <v>288</v>
      </c>
      <c r="D308">
        <v>7</v>
      </c>
      <c r="E308" t="s">
        <v>421</v>
      </c>
      <c r="F308">
        <v>2517774</v>
      </c>
      <c r="G308" s="1">
        <f>ROUND(SUMIF(résultats!B:B,classement!F308,résultats!O:O),0)</f>
        <v>0</v>
      </c>
      <c r="H308">
        <f>SUMIF(résultats!B:B,classement!F308,résultats!N:N)</f>
        <v>0</v>
      </c>
      <c r="I308" s="2" t="str">
        <f t="shared" si="32"/>
        <v>0/0</v>
      </c>
      <c r="J308" s="3">
        <f t="shared" si="33"/>
        <v>0</v>
      </c>
      <c r="K308">
        <f>ROUND(SUMIF(résultats!B:B,classement!F308,résultats!R:R),0)</f>
        <v>0</v>
      </c>
      <c r="L308">
        <f>SUMIF(résultats!B:B,classement!F308,résultats!Q:Q)</f>
        <v>0</v>
      </c>
      <c r="M308" s="2" t="str">
        <f t="shared" si="34"/>
        <v>0/0</v>
      </c>
      <c r="N308" s="3">
        <f t="shared" si="35"/>
        <v>0</v>
      </c>
      <c r="O308">
        <f>ROUND(SUMIF(résultats!B:B,classement!F308,résultats!U:U),0)</f>
        <v>0</v>
      </c>
      <c r="P308">
        <f>SUMIF(résultats!B:B,classement!F308,résultats!T:T)</f>
        <v>0</v>
      </c>
      <c r="Q308" s="2" t="str">
        <f t="shared" si="36"/>
        <v>0/0</v>
      </c>
      <c r="R308" s="3">
        <f t="shared" si="37"/>
        <v>0</v>
      </c>
      <c r="S308">
        <f>ROUND(SUMIF(résultats!B:B,classement!F308,résultats!X:X),0)</f>
        <v>0</v>
      </c>
      <c r="T308">
        <f>SUMIF(résultats!B:B,classement!F308,résultats!W:W)</f>
        <v>0</v>
      </c>
      <c r="U308" s="2" t="str">
        <f t="shared" si="38"/>
        <v>0/0</v>
      </c>
      <c r="V308" s="3">
        <f t="shared" si="39"/>
        <v>0</v>
      </c>
    </row>
    <row r="309" spans="1:22" ht="14.25">
      <c r="A309">
        <v>13628</v>
      </c>
      <c r="B309" t="s">
        <v>432</v>
      </c>
      <c r="C309" t="s">
        <v>288</v>
      </c>
      <c r="D309">
        <v>7</v>
      </c>
      <c r="E309" t="s">
        <v>197</v>
      </c>
      <c r="F309">
        <v>2548023</v>
      </c>
      <c r="G309" s="1">
        <f>ROUND(SUMIF(résultats!B:B,classement!F309,résultats!O:O),0)</f>
        <v>0</v>
      </c>
      <c r="H309">
        <f>SUMIF(résultats!B:B,classement!F309,résultats!N:N)</f>
        <v>0</v>
      </c>
      <c r="I309" s="2" t="str">
        <f t="shared" si="32"/>
        <v>0/0</v>
      </c>
      <c r="J309" s="3">
        <f t="shared" si="33"/>
        <v>0</v>
      </c>
      <c r="K309">
        <f>ROUND(SUMIF(résultats!B:B,classement!F309,résultats!R:R),0)</f>
        <v>0</v>
      </c>
      <c r="L309">
        <f>SUMIF(résultats!B:B,classement!F309,résultats!Q:Q)</f>
        <v>0</v>
      </c>
      <c r="M309" s="2" t="str">
        <f t="shared" si="34"/>
        <v>0/0</v>
      </c>
      <c r="N309" s="3">
        <f t="shared" si="35"/>
        <v>0</v>
      </c>
      <c r="O309">
        <f>ROUND(SUMIF(résultats!B:B,classement!F309,résultats!U:U),0)</f>
        <v>0</v>
      </c>
      <c r="P309">
        <f>SUMIF(résultats!B:B,classement!F309,résultats!T:T)</f>
        <v>0</v>
      </c>
      <c r="Q309" s="2" t="str">
        <f t="shared" si="36"/>
        <v>0/0</v>
      </c>
      <c r="R309" s="3">
        <f t="shared" si="37"/>
        <v>0</v>
      </c>
      <c r="S309">
        <f>ROUND(SUMIF(résultats!B:B,classement!F309,résultats!X:X),0)</f>
        <v>0</v>
      </c>
      <c r="T309">
        <f>SUMIF(résultats!B:B,classement!F309,résultats!W:W)</f>
        <v>0</v>
      </c>
      <c r="U309" s="2" t="str">
        <f t="shared" si="38"/>
        <v>0/0</v>
      </c>
      <c r="V309" s="3">
        <f t="shared" si="39"/>
        <v>0</v>
      </c>
    </row>
    <row r="310" spans="1:22" ht="14.25">
      <c r="A310">
        <v>13628</v>
      </c>
      <c r="B310" t="s">
        <v>433</v>
      </c>
      <c r="C310" t="s">
        <v>288</v>
      </c>
      <c r="D310">
        <v>7</v>
      </c>
      <c r="E310" t="s">
        <v>205</v>
      </c>
      <c r="F310">
        <v>1212731</v>
      </c>
      <c r="G310" s="1">
        <f>ROUND(SUMIF(résultats!B:B,classement!F310,résultats!O:O),0)</f>
        <v>0</v>
      </c>
      <c r="H310">
        <f>SUMIF(résultats!B:B,classement!F310,résultats!N:N)</f>
        <v>0</v>
      </c>
      <c r="I310" s="2" t="str">
        <f t="shared" si="32"/>
        <v>0/0</v>
      </c>
      <c r="J310" s="3">
        <f t="shared" si="33"/>
        <v>0</v>
      </c>
      <c r="K310">
        <f>ROUND(SUMIF(résultats!B:B,classement!F310,résultats!R:R),0)</f>
        <v>0</v>
      </c>
      <c r="L310">
        <f>SUMIF(résultats!B:B,classement!F310,résultats!Q:Q)</f>
        <v>0</v>
      </c>
      <c r="M310" s="2" t="str">
        <f t="shared" si="34"/>
        <v>0/0</v>
      </c>
      <c r="N310" s="3">
        <f t="shared" si="35"/>
        <v>0</v>
      </c>
      <c r="O310">
        <f>ROUND(SUMIF(résultats!B:B,classement!F310,résultats!U:U),0)</f>
        <v>0</v>
      </c>
      <c r="P310">
        <f>SUMIF(résultats!B:B,classement!F310,résultats!T:T)</f>
        <v>0</v>
      </c>
      <c r="Q310" s="2" t="str">
        <f t="shared" si="36"/>
        <v>0/0</v>
      </c>
      <c r="R310" s="3">
        <f t="shared" si="37"/>
        <v>0</v>
      </c>
      <c r="S310">
        <f>ROUND(SUMIF(résultats!B:B,classement!F310,résultats!X:X),0)</f>
        <v>0</v>
      </c>
      <c r="T310">
        <f>SUMIF(résultats!B:B,classement!F310,résultats!W:W)</f>
        <v>0</v>
      </c>
      <c r="U310" s="2" t="str">
        <f t="shared" si="38"/>
        <v>0/0</v>
      </c>
      <c r="V310" s="3">
        <f t="shared" si="39"/>
        <v>0</v>
      </c>
    </row>
    <row r="311" spans="1:22" ht="14.25">
      <c r="A311">
        <v>13628</v>
      </c>
      <c r="B311" t="s">
        <v>434</v>
      </c>
      <c r="C311" t="s">
        <v>287</v>
      </c>
      <c r="D311">
        <v>7</v>
      </c>
      <c r="E311" t="s">
        <v>205</v>
      </c>
      <c r="F311">
        <v>1155631</v>
      </c>
      <c r="G311" s="1">
        <f>ROUND(SUMIF(résultats!B:B,classement!F311,résultats!O:O),0)</f>
        <v>0</v>
      </c>
      <c r="H311">
        <f>SUMIF(résultats!B:B,classement!F311,résultats!N:N)</f>
        <v>0</v>
      </c>
      <c r="I311" s="2" t="str">
        <f t="shared" si="32"/>
        <v>0/0</v>
      </c>
      <c r="J311" s="3">
        <f t="shared" si="33"/>
        <v>0</v>
      </c>
      <c r="K311">
        <f>ROUND(SUMIF(résultats!B:B,classement!F311,résultats!R:R),0)</f>
        <v>0</v>
      </c>
      <c r="L311">
        <f>SUMIF(résultats!B:B,classement!F311,résultats!Q:Q)</f>
        <v>0</v>
      </c>
      <c r="M311" s="2" t="str">
        <f t="shared" si="34"/>
        <v>0/0</v>
      </c>
      <c r="N311" s="3">
        <f t="shared" si="35"/>
        <v>0</v>
      </c>
      <c r="O311">
        <f>ROUND(SUMIF(résultats!B:B,classement!F311,résultats!U:U),0)</f>
        <v>0</v>
      </c>
      <c r="P311">
        <f>SUMIF(résultats!B:B,classement!F311,résultats!T:T)</f>
        <v>0</v>
      </c>
      <c r="Q311" s="2" t="str">
        <f t="shared" si="36"/>
        <v>0/0</v>
      </c>
      <c r="R311" s="3">
        <f t="shared" si="37"/>
        <v>0</v>
      </c>
      <c r="S311">
        <f>ROUND(SUMIF(résultats!B:B,classement!F311,résultats!X:X),0)</f>
        <v>0</v>
      </c>
      <c r="T311">
        <f>SUMIF(résultats!B:B,classement!F311,résultats!W:W)</f>
        <v>0</v>
      </c>
      <c r="U311" s="2" t="str">
        <f t="shared" si="38"/>
        <v>0/0</v>
      </c>
      <c r="V311" s="3">
        <f t="shared" si="39"/>
        <v>0</v>
      </c>
    </row>
    <row r="312" spans="1:22" ht="14.25">
      <c r="A312">
        <v>13628</v>
      </c>
      <c r="B312" t="s">
        <v>444</v>
      </c>
      <c r="C312" t="s">
        <v>287</v>
      </c>
      <c r="D312">
        <v>7</v>
      </c>
      <c r="E312" t="s">
        <v>236</v>
      </c>
      <c r="F312">
        <v>1129257</v>
      </c>
      <c r="G312" s="1">
        <f>ROUND(SUMIF(résultats!B:B,classement!F312,résultats!O:O),0)</f>
        <v>0</v>
      </c>
      <c r="H312">
        <f>SUMIF(résultats!B:B,classement!F312,résultats!N:N)</f>
        <v>0</v>
      </c>
      <c r="I312" s="2" t="str">
        <f t="shared" si="32"/>
        <v>0/0</v>
      </c>
      <c r="J312" s="3">
        <f t="shared" si="33"/>
        <v>0</v>
      </c>
      <c r="K312">
        <f>ROUND(SUMIF(résultats!B:B,classement!F312,résultats!R:R),0)</f>
        <v>0</v>
      </c>
      <c r="L312">
        <f>SUMIF(résultats!B:B,classement!F312,résultats!Q:Q)</f>
        <v>0</v>
      </c>
      <c r="M312" s="2" t="str">
        <f t="shared" si="34"/>
        <v>0/0</v>
      </c>
      <c r="N312" s="3">
        <f t="shared" si="35"/>
        <v>0</v>
      </c>
      <c r="O312">
        <f>ROUND(SUMIF(résultats!B:B,classement!F312,résultats!U:U),0)</f>
        <v>0</v>
      </c>
      <c r="P312">
        <f>SUMIF(résultats!B:B,classement!F312,résultats!T:T)</f>
        <v>0</v>
      </c>
      <c r="Q312" s="2" t="str">
        <f t="shared" si="36"/>
        <v>0/0</v>
      </c>
      <c r="R312" s="3">
        <f t="shared" si="37"/>
        <v>0</v>
      </c>
      <c r="S312">
        <f>ROUND(SUMIF(résultats!B:B,classement!F312,résultats!X:X),0)</f>
        <v>0</v>
      </c>
      <c r="T312">
        <f>SUMIF(résultats!B:B,classement!F312,résultats!W:W)</f>
        <v>0</v>
      </c>
      <c r="U312" s="2" t="str">
        <f t="shared" si="38"/>
        <v>0/0</v>
      </c>
      <c r="V312" s="3">
        <f t="shared" si="39"/>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Eggermont</dc:creator>
  <cp:keywords/>
  <dc:description/>
  <cp:lastModifiedBy>Gautron</cp:lastModifiedBy>
  <dcterms:created xsi:type="dcterms:W3CDTF">2010-05-01T14:17:26Z</dcterms:created>
  <dcterms:modified xsi:type="dcterms:W3CDTF">2010-09-12T14:46:00Z</dcterms:modified>
  <cp:category/>
  <cp:version/>
  <cp:contentType/>
  <cp:contentStatus/>
</cp:coreProperties>
</file>